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axtab.sharepoint.com/sites/ScandinavianFarmers/Delade dokument/Marknad/Försäljningsstrategier/"/>
    </mc:Choice>
  </mc:AlternateContent>
  <xr:revisionPtr revIDLastSave="775" documentId="8_{70CC53D0-8DEA-4F71-A151-70530087726E}" xr6:coauthVersionLast="47" xr6:coauthVersionMax="47" xr10:uidLastSave="{71C3F8CC-B07D-4229-9404-920513F405E5}"/>
  <bookViews>
    <workbookView xWindow="-108" yWindow="-108" windowWidth="30936" windowHeight="16776" xr2:uid="{7505D44C-F217-4B19-969D-1DCF44079E2A}"/>
  </bookViews>
  <sheets>
    <sheet name="Sammanställning" sheetId="6" r:id="rId1"/>
    <sheet name="Vete" sheetId="1" r:id="rId2"/>
    <sheet name="Raps" sheetId="3" r:id="rId3"/>
    <sheet name="Korn" sheetId="7" r:id="rId4"/>
    <sheet name="Vårkorn-Blandsäd" sheetId="4" r:id="rId5"/>
    <sheet name="Havre" sheetId="5" r:id="rId6"/>
    <sheet name="Extra3" sheetId="8" r:id="rId7"/>
    <sheet name="Extra4" sheetId="9" r:id="rId8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5" l="1"/>
  <c r="F6" i="5"/>
  <c r="F7" i="5"/>
  <c r="F8" i="5"/>
  <c r="F9" i="5"/>
  <c r="F10" i="5"/>
  <c r="F11" i="5"/>
  <c r="F12" i="5"/>
  <c r="F4" i="5"/>
  <c r="E13" i="5"/>
  <c r="E13" i="4"/>
  <c r="F17" i="3"/>
  <c r="E32" i="3" a="1"/>
  <c r="E32" i="3"/>
  <c r="D14" i="6"/>
  <c r="K2" i="7" s="1"/>
  <c r="C51" i="9"/>
  <c r="F50" i="9"/>
  <c r="F49" i="9"/>
  <c r="F48" i="9"/>
  <c r="F47" i="9"/>
  <c r="F46" i="9"/>
  <c r="F45" i="9"/>
  <c r="F44" i="9"/>
  <c r="F43" i="9"/>
  <c r="F42" i="9"/>
  <c r="F41" i="9"/>
  <c r="F40" i="9"/>
  <c r="F39" i="9"/>
  <c r="F38" i="9"/>
  <c r="F37" i="9"/>
  <c r="F36" i="9"/>
  <c r="I32" i="9"/>
  <c r="E32" i="9" a="1"/>
  <c r="E32" i="9" s="1"/>
  <c r="C32" i="9"/>
  <c r="F31" i="9"/>
  <c r="F30" i="9"/>
  <c r="F29" i="9"/>
  <c r="F28" i="9"/>
  <c r="F27" i="9"/>
  <c r="F26" i="9"/>
  <c r="F25" i="9"/>
  <c r="F24" i="9"/>
  <c r="F23" i="9"/>
  <c r="F22" i="9"/>
  <c r="F21" i="9"/>
  <c r="F20" i="9"/>
  <c r="F19" i="9"/>
  <c r="F18" i="9"/>
  <c r="F17" i="9"/>
  <c r="C13" i="9"/>
  <c r="F12" i="9"/>
  <c r="F11" i="9"/>
  <c r="F10" i="9"/>
  <c r="F9" i="9"/>
  <c r="F8" i="9"/>
  <c r="F7" i="9"/>
  <c r="F6" i="9"/>
  <c r="F5" i="9"/>
  <c r="F4" i="9"/>
  <c r="F3" i="9"/>
  <c r="C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I32" i="8"/>
  <c r="E32" i="8" a="1"/>
  <c r="E32" i="8" s="1"/>
  <c r="C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I13" i="8"/>
  <c r="C13" i="8"/>
  <c r="F12" i="8"/>
  <c r="F11" i="8"/>
  <c r="F10" i="8"/>
  <c r="F9" i="8"/>
  <c r="F8" i="8"/>
  <c r="F7" i="8"/>
  <c r="F6" i="8"/>
  <c r="F5" i="8"/>
  <c r="F4" i="8"/>
  <c r="F3" i="8"/>
  <c r="C51" i="5"/>
  <c r="I51" i="5" s="1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C32" i="5"/>
  <c r="K16" i="6" s="1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E32" i="5" s="1" a="1"/>
  <c r="E32" i="5" s="1"/>
  <c r="C13" i="5"/>
  <c r="I13" i="5" s="1"/>
  <c r="F3" i="5"/>
  <c r="C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C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C13" i="4"/>
  <c r="F12" i="4"/>
  <c r="F11" i="4"/>
  <c r="F10" i="4"/>
  <c r="F9" i="4"/>
  <c r="F8" i="4"/>
  <c r="F7" i="4"/>
  <c r="F6" i="4"/>
  <c r="F5" i="4"/>
  <c r="F4" i="4"/>
  <c r="F3" i="4"/>
  <c r="O19" i="6"/>
  <c r="N19" i="6"/>
  <c r="Q18" i="6"/>
  <c r="Q16" i="6"/>
  <c r="K13" i="6"/>
  <c r="Q14" i="6"/>
  <c r="Q13" i="6"/>
  <c r="Q12" i="6"/>
  <c r="K18" i="6"/>
  <c r="K17" i="6"/>
  <c r="K15" i="6"/>
  <c r="K12" i="6"/>
  <c r="I19" i="6"/>
  <c r="C19" i="6"/>
  <c r="E18" i="6"/>
  <c r="E17" i="6"/>
  <c r="E16" i="6"/>
  <c r="E15" i="6"/>
  <c r="E14" i="6"/>
  <c r="E12" i="6"/>
  <c r="C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E51" i="7" s="1"/>
  <c r="C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K13" i="7"/>
  <c r="C13" i="7"/>
  <c r="I13" i="7" s="1"/>
  <c r="F12" i="7"/>
  <c r="F11" i="7"/>
  <c r="F10" i="7"/>
  <c r="F9" i="7"/>
  <c r="F8" i="7"/>
  <c r="F7" i="7"/>
  <c r="F6" i="7"/>
  <c r="F5" i="7"/>
  <c r="F4" i="7"/>
  <c r="F3" i="7"/>
  <c r="P13" i="6"/>
  <c r="K35" i="3" s="1"/>
  <c r="P14" i="6"/>
  <c r="K35" i="7" s="1"/>
  <c r="P15" i="6"/>
  <c r="K35" i="4" s="1"/>
  <c r="P16" i="6"/>
  <c r="K35" i="5" s="1"/>
  <c r="P17" i="6"/>
  <c r="K35" i="8" s="1"/>
  <c r="P18" i="6"/>
  <c r="K35" i="9" s="1"/>
  <c r="P12" i="6"/>
  <c r="K35" i="1" s="1"/>
  <c r="J13" i="6"/>
  <c r="K16" i="3" s="1"/>
  <c r="J14" i="6"/>
  <c r="K16" i="7" s="1"/>
  <c r="J15" i="6"/>
  <c r="K16" i="4" s="1"/>
  <c r="J16" i="6"/>
  <c r="K16" i="5" s="1"/>
  <c r="K32" i="5" s="1"/>
  <c r="J17" i="6"/>
  <c r="K16" i="8" s="1"/>
  <c r="J18" i="6"/>
  <c r="K16" i="9" s="1"/>
  <c r="J12" i="6"/>
  <c r="K16" i="1" s="1"/>
  <c r="D13" i="6"/>
  <c r="K2" i="3" s="1"/>
  <c r="D15" i="6"/>
  <c r="K2" i="4" s="1"/>
  <c r="D16" i="6"/>
  <c r="K2" i="5" s="1"/>
  <c r="K13" i="5" s="1"/>
  <c r="D17" i="6"/>
  <c r="K2" i="8" s="1"/>
  <c r="D18" i="6"/>
  <c r="K2" i="9" s="1"/>
  <c r="D12" i="6"/>
  <c r="H19" i="6"/>
  <c r="B19" i="6"/>
  <c r="K51" i="4" l="1"/>
  <c r="K32" i="9"/>
  <c r="K51" i="9"/>
  <c r="I32" i="4"/>
  <c r="E32" i="4" a="1"/>
  <c r="E32" i="4" s="1"/>
  <c r="K32" i="7"/>
  <c r="K14" i="6"/>
  <c r="E32" i="7" a="1"/>
  <c r="E32" i="7" s="1"/>
  <c r="K13" i="9"/>
  <c r="K32" i="8"/>
  <c r="K13" i="8"/>
  <c r="K32" i="4"/>
  <c r="K13" i="4"/>
  <c r="Q15" i="6"/>
  <c r="K51" i="5"/>
  <c r="E51" i="8"/>
  <c r="I51" i="8"/>
  <c r="K51" i="8"/>
  <c r="Q17" i="6"/>
  <c r="I51" i="9"/>
  <c r="E13" i="9"/>
  <c r="E51" i="9"/>
  <c r="I13" i="9"/>
  <c r="E13" i="8"/>
  <c r="I32" i="5"/>
  <c r="E51" i="5"/>
  <c r="E51" i="4"/>
  <c r="I13" i="4"/>
  <c r="I51" i="4"/>
  <c r="K19" i="6"/>
  <c r="J19" i="6"/>
  <c r="P19" i="6"/>
  <c r="D19" i="6"/>
  <c r="K51" i="7"/>
  <c r="I32" i="7"/>
  <c r="E13" i="7"/>
  <c r="I51" i="7"/>
  <c r="K2" i="1"/>
  <c r="K13" i="1" s="1"/>
  <c r="Q19" i="6" l="1"/>
  <c r="R19" i="6"/>
  <c r="L19" i="6"/>
  <c r="C51" i="3" l="1"/>
  <c r="K51" i="3" s="1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C32" i="3"/>
  <c r="K32" i="3" s="1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C13" i="3"/>
  <c r="F12" i="3"/>
  <c r="F11" i="3"/>
  <c r="F10" i="3"/>
  <c r="F9" i="3"/>
  <c r="F8" i="3"/>
  <c r="F7" i="3"/>
  <c r="F6" i="3"/>
  <c r="F5" i="3"/>
  <c r="F4" i="3"/>
  <c r="F3" i="3"/>
  <c r="F50" i="1"/>
  <c r="E51" i="1" s="1"/>
  <c r="K51" i="1"/>
  <c r="I51" i="1"/>
  <c r="I32" i="1"/>
  <c r="C51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36" i="1"/>
  <c r="F17" i="1"/>
  <c r="C32" i="1"/>
  <c r="K32" i="1" s="1"/>
  <c r="I13" i="1"/>
  <c r="C13" i="1"/>
  <c r="F11" i="1"/>
  <c r="F12" i="1"/>
  <c r="F24" i="1"/>
  <c r="F25" i="1"/>
  <c r="F26" i="1"/>
  <c r="F27" i="1"/>
  <c r="F28" i="1"/>
  <c r="F29" i="1"/>
  <c r="F30" i="1"/>
  <c r="F31" i="1"/>
  <c r="F18" i="1"/>
  <c r="F3" i="1"/>
  <c r="F6" i="1"/>
  <c r="F10" i="1"/>
  <c r="I13" i="3" l="1"/>
  <c r="E13" i="6"/>
  <c r="E19" i="6" s="1"/>
  <c r="F19" i="6" s="1"/>
  <c r="K13" i="3"/>
  <c r="I32" i="3"/>
  <c r="E51" i="3"/>
  <c r="E13" i="3"/>
  <c r="I51" i="3"/>
  <c r="F23" i="1"/>
  <c r="F22" i="1"/>
  <c r="F21" i="1"/>
  <c r="F20" i="1"/>
  <c r="F19" i="1"/>
  <c r="F9" i="1"/>
  <c r="F8" i="1"/>
  <c r="F7" i="1"/>
  <c r="F5" i="1"/>
  <c r="F4" i="1"/>
  <c r="E32" i="1" l="1" a="1"/>
  <c r="E32" i="1" s="1"/>
  <c r="E1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Tidström</author>
  </authors>
  <commentList>
    <comment ref="J2" authorId="0" shapeId="0" xr:uid="{43F9F75E-9235-4E9E-9B7C-EC091508492F}">
      <text>
        <r>
          <rPr>
            <b/>
            <sz val="9"/>
            <color indexed="81"/>
            <rFont val="Tahoma"/>
            <family val="2"/>
          </rPr>
          <t xml:space="preserve">Tas från Sammanställningen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Ann Tidström</author>
  </authors>
  <commentList>
    <comment ref="J2" authorId="0" shapeId="0" xr:uid="{E0013A78-4A8B-4DD5-8428-F9F30698B7F5}">
      <text>
        <r>
          <rPr>
            <b/>
            <sz val="9"/>
            <color indexed="81"/>
            <rFont val="Tahoma"/>
            <family val="2"/>
          </rPr>
          <t>Tas från sammanställningen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<sst xmlns="http://schemas.openxmlformats.org/spreadsheetml/2006/main" count="310" uniqueCount="53">
  <si>
    <t>Antal ha</t>
  </si>
  <si>
    <t>Skörd per ha</t>
  </si>
  <si>
    <t>Total skörd</t>
  </si>
  <si>
    <t>Såld mängd</t>
  </si>
  <si>
    <t>Andel såld</t>
  </si>
  <si>
    <t>Spannmål</t>
  </si>
  <si>
    <t>Ton</t>
  </si>
  <si>
    <t>Vete</t>
  </si>
  <si>
    <t xml:space="preserve">Raps </t>
  </si>
  <si>
    <t>Korn</t>
  </si>
  <si>
    <t>Vårkorn-Blandsäd</t>
  </si>
  <si>
    <t>Havre</t>
  </si>
  <si>
    <t>Extra 3</t>
  </si>
  <si>
    <t>Extra 4</t>
  </si>
  <si>
    <t>Summa spannmåls areal</t>
  </si>
  <si>
    <t xml:space="preserve">Fyll i de görna fältet. Resten tas från de andra flikarna. </t>
  </si>
  <si>
    <t>Fyll i de gröna fälten i flikarna för resp gröda</t>
  </si>
  <si>
    <t>Höstvete 2022 års gröda</t>
  </si>
  <si>
    <t>Försäljning</t>
  </si>
  <si>
    <t>Datum för försäljning</t>
  </si>
  <si>
    <t>Volym</t>
  </si>
  <si>
    <t>Uppköpare</t>
  </si>
  <si>
    <t>Pris</t>
  </si>
  <si>
    <t>Leverans</t>
  </si>
  <si>
    <t>Buget (ton)</t>
  </si>
  <si>
    <t>Skörd (ton)</t>
  </si>
  <si>
    <t>Svensk uppköpare</t>
  </si>
  <si>
    <t>Januari-Mars 23</t>
  </si>
  <si>
    <t>Augusti September 22</t>
  </si>
  <si>
    <t>3.00</t>
  </si>
  <si>
    <t>Oktober December 22</t>
  </si>
  <si>
    <t>Oktober-December 22</t>
  </si>
  <si>
    <t>Inomgårdsårdsaffär Fodervete</t>
  </si>
  <si>
    <t>December-Januari</t>
  </si>
  <si>
    <t>Innomgårdsårdsaffär Fodervete</t>
  </si>
  <si>
    <t>Direkt</t>
  </si>
  <si>
    <t>Oktober-December 23</t>
  </si>
  <si>
    <t>Summa</t>
  </si>
  <si>
    <t>Genomsnittspris</t>
  </si>
  <si>
    <t>Viktad procent</t>
  </si>
  <si>
    <t>Höstvete 2023</t>
  </si>
  <si>
    <t>Oktober-December</t>
  </si>
  <si>
    <t>Innomgårdaffär</t>
  </si>
  <si>
    <t>Höstvete 2024</t>
  </si>
  <si>
    <t>Raps 2022 års gröda</t>
  </si>
  <si>
    <t>Raps 2023</t>
  </si>
  <si>
    <t>Utfall (ton)</t>
  </si>
  <si>
    <t>Raps 2024</t>
  </si>
  <si>
    <t xml:space="preserve"> 2022 års gröda</t>
  </si>
  <si>
    <t>2023 Korn</t>
  </si>
  <si>
    <t>Innomgård</t>
  </si>
  <si>
    <t>Februari</t>
  </si>
  <si>
    <t>2024 korn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</si>
</sst>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38">
    <xf numFmtId="0" fontId="0" fillId="0" borderId="0" xfId="0"/>
    <xf numFmtId="0" fontId="0" fillId="0" borderId="4" xfId="0" applyBorder="1" applyAlignment="1">
      <alignment horizontal="right"/>
    </xf>
    <xf numFmtId="0" fontId="0" fillId="0" borderId="7" xfId="0" applyBorder="1" applyAlignment="1">
      <alignment horizontal="right"/>
    </xf>
    <xf numFmtId="0" fontId="0" fillId="2" borderId="4" xfId="0" applyFill="1" applyBorder="1" applyProtection="1">
      <protection locked="0"/>
    </xf>
    <xf numFmtId="0" fontId="0" fillId="2" borderId="3" xfId="0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3" fontId="0" fillId="2" borderId="3" xfId="0" applyNumberFormat="1" applyFill="1" applyBorder="1" applyProtection="1">
      <protection locked="0"/>
    </xf>
    <xf numFmtId="0" fontId="0" fillId="0" borderId="20" xfId="0" applyBorder="1" applyAlignment="1">
      <alignment horizontal="right"/>
    </xf>
    <xf numFmtId="0" fontId="0" fillId="2" borderId="21" xfId="0" applyFill="1" applyBorder="1" applyProtection="1">
      <protection locked="0"/>
    </xf>
    <xf numFmtId="3" fontId="1" fillId="0" borderId="24" xfId="0" applyNumberFormat="1" applyFont="1" applyBorder="1"/>
    <xf numFmtId="0" fontId="0" fillId="0" borderId="21" xfId="0" applyBorder="1"/>
    <xf numFmtId="0" fontId="0" fillId="0" borderId="7" xfId="0" applyBorder="1"/>
    <xf numFmtId="0" fontId="0" fillId="0" borderId="2" xfId="0" applyBorder="1"/>
    <xf numFmtId="0" fontId="0" fillId="0" borderId="11" xfId="0" applyBorder="1"/>
    <xf numFmtId="3" fontId="0" fillId="0" borderId="0" xfId="0" applyNumberFormat="1" applyProtection="1">
      <protection locked="0"/>
    </xf>
    <xf numFmtId="0" fontId="1" fillId="0" borderId="34" xfId="0" applyFont="1" applyBorder="1"/>
    <xf numFmtId="3" fontId="1" fillId="0" borderId="32" xfId="0" applyNumberFormat="1" applyFont="1" applyBorder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10" fontId="1" fillId="0" borderId="0" xfId="0" applyNumberFormat="1" applyFont="1"/>
    <xf numFmtId="0" fontId="0" fillId="0" borderId="13" xfId="0" applyBorder="1" applyAlignment="1">
      <alignment horizontal="right"/>
    </xf>
    <xf numFmtId="3" fontId="0" fillId="0" borderId="7" xfId="0" applyNumberFormat="1" applyBorder="1"/>
    <xf numFmtId="3" fontId="0" fillId="0" borderId="2" xfId="0" applyNumberFormat="1" applyBorder="1"/>
    <xf numFmtId="3" fontId="0" fillId="0" borderId="11" xfId="0" applyNumberFormat="1" applyBorder="1"/>
    <xf numFmtId="3" fontId="0" fillId="0" borderId="4" xfId="0" applyNumberFormat="1" applyBorder="1"/>
    <xf numFmtId="3" fontId="0" fillId="0" borderId="3" xfId="0" applyNumberFormat="1" applyBorder="1"/>
    <xf numFmtId="3" fontId="0" fillId="0" borderId="8" xfId="0" applyNumberFormat="1" applyBorder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/>
    <xf numFmtId="0" fontId="0" fillId="2" borderId="2" xfId="0" applyFill="1" applyBorder="1"/>
    <xf numFmtId="0" fontId="0" fillId="2" borderId="0" xfId="0" applyFill="1"/>
    <xf numFmtId="0" fontId="0" fillId="0" borderId="13" xfId="0" applyBorder="1" applyAlignment="1">
      <alignment horizontal="center"/>
    </xf>
    <xf numFmtId="0" fontId="0" fillId="0" borderId="16" xfId="0" applyBorder="1"/>
    <xf numFmtId="0" fontId="0" fillId="0" borderId="19" xfId="0" applyBorder="1"/>
    <xf numFmtId="0" fontId="1" fillId="0" borderId="19" xfId="0" applyFont="1" applyBorder="1"/>
    <xf numFmtId="3" fontId="0" fillId="0" borderId="26" xfId="0" applyNumberFormat="1" applyBorder="1" applyProtection="1">
      <protection locked="0"/>
    </xf>
    <xf numFmtId="3" fontId="0" fillId="0" borderId="27" xfId="0" applyNumberFormat="1" applyBorder="1" applyProtection="1">
      <protection locked="0"/>
    </xf>
    <xf numFmtId="0" fontId="0" fillId="0" borderId="21" xfId="0" applyBorder="1" applyProtection="1">
      <protection locked="0"/>
    </xf>
    <xf numFmtId="3" fontId="0" fillId="0" borderId="36" xfId="0" applyNumberFormat="1" applyBorder="1" applyProtection="1">
      <protection locked="0"/>
    </xf>
    <xf numFmtId="0" fontId="1" fillId="0" borderId="39" xfId="0" applyFont="1" applyBorder="1"/>
    <xf numFmtId="3" fontId="1" fillId="0" borderId="33" xfId="0" applyNumberFormat="1" applyFont="1" applyBorder="1"/>
    <xf numFmtId="3" fontId="1" fillId="0" borderId="40" xfId="0" applyNumberFormat="1" applyFont="1" applyBorder="1"/>
    <xf numFmtId="3" fontId="1" fillId="0" borderId="41" xfId="0" applyNumberFormat="1" applyFont="1" applyBorder="1"/>
    <xf numFmtId="10" fontId="1" fillId="0" borderId="28" xfId="0" applyNumberFormat="1" applyFont="1" applyBorder="1"/>
    <xf numFmtId="0" fontId="0" fillId="0" borderId="42" xfId="0" applyBorder="1" applyAlignment="1">
      <alignment horizontal="right"/>
    </xf>
    <xf numFmtId="0" fontId="0" fillId="0" borderId="35" xfId="0" applyBorder="1" applyAlignment="1">
      <alignment horizontal="right"/>
    </xf>
    <xf numFmtId="3" fontId="1" fillId="0" borderId="23" xfId="0" applyNumberFormat="1" applyFont="1" applyBorder="1"/>
    <xf numFmtId="10" fontId="1" fillId="0" borderId="25" xfId="0" applyNumberFormat="1" applyFont="1" applyBorder="1"/>
    <xf numFmtId="0" fontId="0" fillId="0" borderId="35" xfId="0" applyBorder="1"/>
    <xf numFmtId="0" fontId="0" fillId="2" borderId="43" xfId="0" applyFill="1" applyBorder="1"/>
    <xf numFmtId="0" fontId="0" fillId="0" borderId="20" xfId="0" applyBorder="1"/>
    <xf numFmtId="0" fontId="0" fillId="2" borderId="44" xfId="0" applyFill="1" applyBorder="1"/>
    <xf numFmtId="0" fontId="0" fillId="0" borderId="22" xfId="0" applyBorder="1"/>
    <xf numFmtId="0" fontId="0" fillId="2" borderId="45" xfId="0" applyFill="1" applyBorder="1"/>
    <xf numFmtId="3" fontId="1" fillId="0" borderId="46" xfId="0" applyNumberFormat="1" applyFont="1" applyBorder="1"/>
    <xf numFmtId="0" fontId="0" fillId="0" borderId="8" xfId="0" applyBorder="1"/>
    <xf numFmtId="0" fontId="0" fillId="0" borderId="10" xfId="0" applyBorder="1"/>
    <xf numFmtId="0" fontId="0" fillId="0" borderId="9" xfId="0" applyBorder="1"/>
    <xf numFmtId="0" fontId="0" fillId="0" borderId="0" xfId="0" applyAlignment="1">
      <alignment horizontal="center" vertical="top"/>
    </xf>
    <xf numFmtId="0" fontId="0" fillId="0" borderId="3" xfId="0" applyBorder="1"/>
    <xf numFmtId="0" fontId="0" fillId="0" borderId="1" xfId="0" applyBorder="1"/>
    <xf numFmtId="0" fontId="1" fillId="0" borderId="4" xfId="0" applyFont="1" applyBorder="1"/>
    <xf numFmtId="0" fontId="1" fillId="0" borderId="6" xfId="0" applyFont="1" applyBorder="1"/>
    <xf numFmtId="0" fontId="1" fillId="0" borderId="7" xfId="0" applyFont="1" applyBorder="1"/>
    <xf numFmtId="0" fontId="1" fillId="0" borderId="5" xfId="0" applyFont="1" applyBorder="1"/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 applyAlignment="1">
      <alignment horizontal="center"/>
    </xf>
    <xf numFmtId="0" fontId="1" fillId="0" borderId="11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14" xfId="0" applyFont="1" applyBorder="1"/>
    <xf numFmtId="0" fontId="1" fillId="0" borderId="13" xfId="0" applyFont="1" applyBorder="1"/>
    <xf numFmtId="2" fontId="1" fillId="0" borderId="14" xfId="0" applyNumberFormat="1" applyFont="1" applyBorder="1"/>
    <xf numFmtId="9" fontId="1" fillId="0" borderId="14" xfId="0" applyNumberFormat="1" applyFont="1" applyBorder="1"/>
    <xf numFmtId="0" fontId="1" fillId="0" borderId="15" xfId="0" applyFont="1" applyBorder="1"/>
    <xf numFmtId="0" fontId="1" fillId="0" borderId="0" xfId="0" applyFont="1"/>
    <xf numFmtId="16" fontId="0" fillId="2" borderId="1" xfId="0" applyNumberFormat="1" applyFill="1" applyBorder="1" applyAlignment="1">
      <alignment horizontal="center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/>
    <xf numFmtId="2" fontId="0" fillId="2" borderId="2" xfId="0" applyNumberFormat="1" applyFill="1" applyBorder="1" applyAlignment="1">
      <alignment horizontal="center"/>
    </xf>
    <xf numFmtId="16" fontId="0" fillId="2" borderId="0" xfId="0" applyNumberFormat="1" applyFill="1" applyAlignment="1">
      <alignment horizontal="center"/>
    </xf>
    <xf numFmtId="0" fontId="0" fillId="2" borderId="1" xfId="0" applyFill="1" applyBorder="1" applyAlignment="1">
      <alignment horizontal="center" vertical="top"/>
    </xf>
    <xf numFmtId="2" fontId="0" fillId="2" borderId="2" xfId="0" applyNumberFormat="1" applyFill="1" applyBorder="1"/>
    <xf numFmtId="2" fontId="0" fillId="2" borderId="11" xfId="0" applyNumberFormat="1" applyFill="1" applyBorder="1"/>
    <xf numFmtId="0" fontId="1" fillId="0" borderId="10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1" fillId="0" borderId="8" xfId="0" applyFont="1" applyBorder="1" applyAlignment="1">
      <alignment horizontal="center"/>
    </xf>
    <xf numFmtId="3" fontId="1" fillId="0" borderId="9" xfId="0" applyNumberFormat="1" applyFont="1" applyBorder="1"/>
    <xf numFmtId="3" fontId="1" fillId="0" borderId="10" xfId="0" applyNumberFormat="1" applyFont="1" applyBorder="1"/>
    <xf numFmtId="3" fontId="1" fillId="0" borderId="13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  <xf numFmtId="9" fontId="0" fillId="0" borderId="0" xfId="0" applyNumberFormat="1"/>
    <xf numFmtId="0" fontId="1" fillId="0" borderId="9" xfId="0" applyFont="1" applyBorder="1" applyAlignment="1">
      <alignment horizontal="center"/>
    </xf>
    <xf numFmtId="0" fontId="1" fillId="0" borderId="29" xfId="0" applyFont="1" applyBorder="1"/>
    <xf numFmtId="0" fontId="1" fillId="0" borderId="30" xfId="0" applyFont="1" applyBorder="1"/>
    <xf numFmtId="0" fontId="1" fillId="0" borderId="31" xfId="0" applyFont="1" applyBorder="1"/>
    <xf numFmtId="0" fontId="1" fillId="0" borderId="37" xfId="0" applyFont="1" applyBorder="1"/>
    <xf numFmtId="3" fontId="1" fillId="0" borderId="36" xfId="0" applyNumberFormat="1" applyFont="1" applyBorder="1"/>
    <xf numFmtId="0" fontId="0" fillId="0" borderId="21" xfId="0" applyBorder="1" applyAlignment="1">
      <alignment horizontal="center" vertical="top"/>
    </xf>
    <xf numFmtId="0" fontId="0" fillId="0" borderId="27" xfId="0" applyBorder="1"/>
    <xf numFmtId="0" fontId="1" fillId="0" borderId="23" xfId="0" applyFont="1" applyBorder="1"/>
    <xf numFmtId="3" fontId="1" fillId="0" borderId="24" xfId="0" applyNumberFormat="1" applyFont="1" applyBorder="1" applyAlignment="1">
      <alignment horizontal="center"/>
    </xf>
    <xf numFmtId="0" fontId="1" fillId="0" borderId="24" xfId="0" applyFont="1" applyBorder="1"/>
    <xf numFmtId="2" fontId="1" fillId="0" borderId="24" xfId="0" applyNumberFormat="1" applyFont="1" applyBorder="1"/>
    <xf numFmtId="0" fontId="1" fillId="0" borderId="33" xfId="0" applyFont="1" applyBorder="1"/>
    <xf numFmtId="0" fontId="1" fillId="0" borderId="47" xfId="0" applyFont="1" applyBorder="1"/>
    <xf numFmtId="0" fontId="0" fillId="0" borderId="30" xfId="0" applyBorder="1"/>
    <xf numFmtId="0" fontId="0" fillId="0" borderId="48" xfId="0" applyBorder="1"/>
    <xf numFmtId="0" fontId="0" fillId="0" borderId="31" xfId="0" applyBorder="1"/>
    <xf numFmtId="0" fontId="1" fillId="0" borderId="48" xfId="0" applyFont="1" applyBorder="1"/>
    <xf numFmtId="0" fontId="1" fillId="0" borderId="49" xfId="0" applyFont="1" applyBorder="1"/>
    <xf numFmtId="2" fontId="1" fillId="0" borderId="24" xfId="0" applyNumberFormat="1" applyFont="1" applyBorder="1" applyAlignment="1">
      <alignment horizontal="center"/>
    </xf>
    <xf numFmtId="9" fontId="1" fillId="0" borderId="49" xfId="0" applyNumberFormat="1" applyFont="1" applyBorder="1"/>
    <xf numFmtId="9" fontId="1" fillId="0" borderId="28" xfId="0" applyNumberFormat="1" applyFont="1" applyBorder="1"/>
    <xf numFmtId="0" fontId="0" fillId="0" borderId="51" xfId="0" applyBorder="1"/>
    <xf numFmtId="0" fontId="1" fillId="0" borderId="51" xfId="0" applyFont="1" applyBorder="1"/>
    <xf numFmtId="2" fontId="1" fillId="0" borderId="49" xfId="0" applyNumberFormat="1" applyFont="1" applyBorder="1"/>
    <xf numFmtId="0" fontId="0" fillId="0" borderId="48" xfId="0" applyBorder="1" applyAlignment="1">
      <alignment horizontal="center"/>
    </xf>
    <xf numFmtId="0" fontId="1" fillId="0" borderId="32" xfId="0" applyFont="1" applyBorder="1"/>
    <xf numFmtId="16" fontId="0" fillId="2" borderId="0" xfId="0" applyNumberFormat="1" applyFill="1"/>
    <xf numFmtId="0" fontId="1" fillId="0" borderId="38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17" xfId="0" applyBorder="1"/>
    <xf numFmtId="0" fontId="0" fillId="0" borderId="18" xfId="0" applyBorder="1"/>
    <xf numFmtId="0" fontId="1" fillId="0" borderId="29" xfId="0" applyFont="1" applyBorder="1"/>
    <xf numFmtId="0" fontId="1" fillId="0" borderId="30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29" xfId="0" applyFont="1" applyBorder="1" applyAlignment="1">
      <alignment horizontal="center"/>
    </xf>
    <xf numFmtId="0" fontId="1" fillId="0" borderId="50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3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9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200025</xdr:colOff>
      <xdr:row>7</xdr:row>
      <xdr:rowOff>152400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F806564B-49AB-21B2-F0BE-6D199FE4ED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47825" cy="14287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314325</xdr:colOff>
      <xdr:row>3</xdr:row>
      <xdr:rowOff>66675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320F6EFA-F76F-4934-BDF6-59DBE0D3C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72400" y="0"/>
          <a:ext cx="904875" cy="79057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314325</xdr:colOff>
      <xdr:row>3</xdr:row>
      <xdr:rowOff>66675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78ACE8EB-ABA5-4758-83BD-02C4B3247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15200" y="0"/>
          <a:ext cx="904875" cy="79057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314325</xdr:colOff>
      <xdr:row>3</xdr:row>
      <xdr:rowOff>66675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083D94D4-614A-4B4F-8580-A0B1CBC2BD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0"/>
          <a:ext cx="904875" cy="79057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314325</xdr:colOff>
      <xdr:row>3</xdr:row>
      <xdr:rowOff>66675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1E3DBB8D-36EF-4F84-8533-A7142D20A6C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81850" y="0"/>
          <a:ext cx="904875" cy="79057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295275</xdr:colOff>
      <xdr:row>3</xdr:row>
      <xdr:rowOff>66675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77E1AB9F-D4FC-4EC4-B107-A8285D0856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858000" y="0"/>
          <a:ext cx="904875" cy="79057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295275</xdr:colOff>
      <xdr:row>3</xdr:row>
      <xdr:rowOff>66675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7FAD4DF6-59A5-4F5E-8FD3-9E366E22F2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0"/>
          <a:ext cx="904875" cy="790575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0</xdr:row>
      <xdr:rowOff>0</xdr:rowOff>
    </xdr:from>
    <xdr:to>
      <xdr:col>12</xdr:col>
      <xdr:colOff>295275</xdr:colOff>
      <xdr:row>3</xdr:row>
      <xdr:rowOff>66675</xdr:rowOff>
    </xdr:to>
    <xdr:pic>
      <xdr:nvPicPr>
        <xdr:cNvPr id="2" name="Bild 1">
          <a:extLst>
            <a:ext uri="{FF2B5EF4-FFF2-40B4-BE49-F238E27FC236}">
              <a16:creationId xmlns:a16="http://schemas.microsoft.com/office/drawing/2014/main" id="{EBB887F5-53BB-4461-B95D-5E296BA46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734175" y="0"/>
          <a:ext cx="904875" cy="7905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BF511-6DC3-4323-80EE-C329D51B7A07}">
  <dimension ref="A9:R23"/>
  <sheetViews>
    <sheetView tabSelected="1" workbookViewId="0">
      <selection activeCell="I31" sqref="I31"/>
    </sheetView>
  </sheetViews>
  <sheetFormatPr defaultRowHeight="14.4" x14ac:dyDescent="0.3"/>
  <cols>
    <col min="1" max="1" width="21.6640625" bestFit="1" customWidth="1"/>
    <col min="2" max="2" width="8.44140625" customWidth="1"/>
    <col min="3" max="3" width="11.109375" bestFit="1" customWidth="1"/>
    <col min="4" max="4" width="10.109375" bestFit="1" customWidth="1"/>
    <col min="5" max="6" width="10.109375" customWidth="1"/>
    <col min="7" max="7" width="4.33203125" customWidth="1"/>
    <col min="8" max="8" width="7.6640625" bestFit="1" customWidth="1"/>
    <col min="9" max="9" width="11.109375" bestFit="1" customWidth="1"/>
    <col min="10" max="10" width="10.109375" bestFit="1" customWidth="1"/>
    <col min="11" max="12" width="10.109375" customWidth="1"/>
    <col min="13" max="13" width="4.109375" customWidth="1"/>
    <col min="15" max="15" width="11.109375" bestFit="1" customWidth="1"/>
    <col min="16" max="16" width="10.109375" bestFit="1" customWidth="1"/>
    <col min="17" max="17" width="10.33203125" bestFit="1" customWidth="1"/>
  </cols>
  <sheetData>
    <row r="9" spans="1:18" x14ac:dyDescent="0.3">
      <c r="A9" s="33"/>
      <c r="B9" s="122">
        <v>2022</v>
      </c>
      <c r="C9" s="123"/>
      <c r="D9" s="123"/>
      <c r="E9" s="123"/>
      <c r="F9" s="124"/>
      <c r="G9" s="17"/>
      <c r="H9" s="125">
        <v>2023</v>
      </c>
      <c r="I9" s="123"/>
      <c r="J9" s="123"/>
      <c r="K9" s="123"/>
      <c r="L9" s="124"/>
      <c r="M9" s="17"/>
      <c r="N9" s="125">
        <v>2024</v>
      </c>
      <c r="O9" s="126"/>
      <c r="P9" s="126"/>
      <c r="Q9" s="126"/>
      <c r="R9" s="127"/>
    </row>
    <row r="10" spans="1:18" x14ac:dyDescent="0.3">
      <c r="A10" s="34"/>
      <c r="B10" s="27" t="s">
        <v>0</v>
      </c>
      <c r="C10" s="28" t="s">
        <v>1</v>
      </c>
      <c r="D10" s="27" t="s">
        <v>2</v>
      </c>
      <c r="E10" s="32" t="s">
        <v>3</v>
      </c>
      <c r="F10" s="135" t="s">
        <v>4</v>
      </c>
      <c r="G10" s="18"/>
      <c r="H10" s="136" t="s">
        <v>0</v>
      </c>
      <c r="I10" s="32" t="s">
        <v>1</v>
      </c>
      <c r="J10" s="32" t="s">
        <v>2</v>
      </c>
      <c r="K10" s="32" t="s">
        <v>3</v>
      </c>
      <c r="L10" s="137" t="s">
        <v>4</v>
      </c>
      <c r="M10" s="18"/>
      <c r="N10" s="136" t="s">
        <v>0</v>
      </c>
      <c r="O10" s="32" t="s">
        <v>1</v>
      </c>
      <c r="P10" s="32" t="s">
        <v>2</v>
      </c>
      <c r="Q10" s="32" t="s">
        <v>3</v>
      </c>
      <c r="R10" s="137" t="s">
        <v>4</v>
      </c>
    </row>
    <row r="11" spans="1:18" x14ac:dyDescent="0.3">
      <c r="A11" s="35" t="s">
        <v>5</v>
      </c>
      <c r="B11" s="1"/>
      <c r="C11" s="2"/>
      <c r="D11" s="27" t="s">
        <v>6</v>
      </c>
      <c r="E11" s="28" t="s">
        <v>6</v>
      </c>
      <c r="F11" s="7"/>
      <c r="G11" s="18"/>
      <c r="H11" s="45"/>
      <c r="I11" s="20"/>
      <c r="J11" s="32" t="s">
        <v>6</v>
      </c>
      <c r="K11" s="28" t="s">
        <v>6</v>
      </c>
      <c r="L11" s="46"/>
      <c r="M11" s="18"/>
      <c r="N11" s="45"/>
      <c r="O11" s="20"/>
      <c r="P11" s="32" t="s">
        <v>6</v>
      </c>
      <c r="Q11" s="28" t="s">
        <v>6</v>
      </c>
      <c r="R11" s="49"/>
    </row>
    <row r="12" spans="1:18" x14ac:dyDescent="0.3">
      <c r="A12" s="34" t="s">
        <v>7</v>
      </c>
      <c r="B12" s="3">
        <v>120</v>
      </c>
      <c r="C12" s="5">
        <v>9580</v>
      </c>
      <c r="D12" s="24">
        <f>C12*B12/1000</f>
        <v>1149.5999999999999</v>
      </c>
      <c r="E12" s="21">
        <f>Vete!$C$13</f>
        <v>1150</v>
      </c>
      <c r="F12" s="36"/>
      <c r="G12" s="14"/>
      <c r="H12" s="8">
        <v>149</v>
      </c>
      <c r="I12" s="6">
        <v>8900</v>
      </c>
      <c r="J12" s="24">
        <f>I12*H12/1000</f>
        <v>1326.1</v>
      </c>
      <c r="K12" s="21">
        <f>Vete!$C$32</f>
        <v>440</v>
      </c>
      <c r="L12" s="36"/>
      <c r="M12" s="14"/>
      <c r="N12" s="50">
        <v>139</v>
      </c>
      <c r="O12" s="31">
        <v>8900</v>
      </c>
      <c r="P12" s="24">
        <f>O12*N12/1000</f>
        <v>1237.0999999999999</v>
      </c>
      <c r="Q12" s="11">
        <f>Vete!$C$51</f>
        <v>200</v>
      </c>
      <c r="R12" s="51"/>
    </row>
    <row r="13" spans="1:18" x14ac:dyDescent="0.3">
      <c r="A13" s="10" t="s">
        <v>8</v>
      </c>
      <c r="B13" s="4">
        <v>40</v>
      </c>
      <c r="C13" s="6">
        <v>2900</v>
      </c>
      <c r="D13" s="25">
        <f t="shared" ref="D13:D18" si="0">C13*B13/1000</f>
        <v>116</v>
      </c>
      <c r="E13" s="22">
        <f>Raps!$C$13</f>
        <v>116</v>
      </c>
      <c r="F13" s="37"/>
      <c r="G13" s="14"/>
      <c r="H13" s="8">
        <v>41</v>
      </c>
      <c r="I13" s="6">
        <v>3700</v>
      </c>
      <c r="J13" s="25">
        <f t="shared" ref="J13:J18" si="1">I13*H13/1000</f>
        <v>151.69999999999999</v>
      </c>
      <c r="K13" s="22">
        <f>Raps!$C$32</f>
        <v>120</v>
      </c>
      <c r="L13" s="37"/>
      <c r="M13" s="14"/>
      <c r="N13" s="52">
        <v>42</v>
      </c>
      <c r="O13" s="31">
        <v>4000</v>
      </c>
      <c r="P13" s="25">
        <f t="shared" ref="P13:P18" si="2">O13*N13/1000</f>
        <v>168</v>
      </c>
      <c r="Q13" s="12">
        <f>Raps!$C$51</f>
        <v>0</v>
      </c>
      <c r="R13" s="53"/>
    </row>
    <row r="14" spans="1:18" x14ac:dyDescent="0.3">
      <c r="A14" s="10" t="s">
        <v>9</v>
      </c>
      <c r="B14" s="4"/>
      <c r="C14" s="6"/>
      <c r="D14" s="25">
        <f t="shared" si="0"/>
        <v>0</v>
      </c>
      <c r="E14" s="22">
        <f>Korn!$C$13</f>
        <v>0</v>
      </c>
      <c r="F14" s="37"/>
      <c r="G14" s="14"/>
      <c r="H14" s="8">
        <v>41</v>
      </c>
      <c r="I14" s="6">
        <v>8100</v>
      </c>
      <c r="J14" s="25">
        <f t="shared" si="1"/>
        <v>332.1</v>
      </c>
      <c r="K14" s="22">
        <f>Korn!$C$32</f>
        <v>50</v>
      </c>
      <c r="L14" s="37"/>
      <c r="M14" s="14"/>
      <c r="N14" s="52">
        <v>89</v>
      </c>
      <c r="O14" s="31">
        <v>6000</v>
      </c>
      <c r="P14" s="25">
        <f t="shared" si="2"/>
        <v>534</v>
      </c>
      <c r="Q14" s="12">
        <f>Korn!$C$51</f>
        <v>550</v>
      </c>
      <c r="R14" s="53"/>
    </row>
    <row r="15" spans="1:18" x14ac:dyDescent="0.3">
      <c r="A15" s="38" t="s">
        <v>10</v>
      </c>
      <c r="B15" s="4"/>
      <c r="C15" s="6"/>
      <c r="D15" s="25">
        <f t="shared" si="0"/>
        <v>0</v>
      </c>
      <c r="E15" s="22">
        <f>'Vårkorn-Blandsäd'!$C$13</f>
        <v>0</v>
      </c>
      <c r="F15" s="37"/>
      <c r="G15" s="14"/>
      <c r="H15" s="8">
        <v>25</v>
      </c>
      <c r="I15" s="6">
        <v>3500</v>
      </c>
      <c r="J15" s="25">
        <f t="shared" si="1"/>
        <v>87.5</v>
      </c>
      <c r="K15" s="22">
        <f>'Vårkorn-Blandsäd'!$C$32</f>
        <v>70</v>
      </c>
      <c r="L15" s="37"/>
      <c r="M15" s="14"/>
      <c r="N15" s="52"/>
      <c r="O15" s="31"/>
      <c r="P15" s="25">
        <f t="shared" si="2"/>
        <v>0</v>
      </c>
      <c r="Q15" s="12">
        <f>'Vårkorn-Blandsäd'!$C$51</f>
        <v>0</v>
      </c>
      <c r="R15" s="53"/>
    </row>
    <row r="16" spans="1:18" x14ac:dyDescent="0.3">
      <c r="A16" s="38" t="s">
        <v>11</v>
      </c>
      <c r="B16" s="4">
        <v>99</v>
      </c>
      <c r="C16" s="6">
        <v>5900</v>
      </c>
      <c r="D16" s="25">
        <f t="shared" si="0"/>
        <v>584.1</v>
      </c>
      <c r="E16" s="22">
        <f>Havre!$C$13</f>
        <v>584</v>
      </c>
      <c r="F16" s="37"/>
      <c r="G16" s="14"/>
      <c r="H16" s="8"/>
      <c r="I16" s="6"/>
      <c r="J16" s="25">
        <f t="shared" si="1"/>
        <v>0</v>
      </c>
      <c r="K16" s="22">
        <f>Havre!$C$32</f>
        <v>0</v>
      </c>
      <c r="L16" s="37"/>
      <c r="M16" s="14"/>
      <c r="N16" s="52"/>
      <c r="O16" s="31"/>
      <c r="P16" s="25">
        <f t="shared" si="2"/>
        <v>0</v>
      </c>
      <c r="Q16" s="12">
        <f>Havre!$C$51</f>
        <v>0</v>
      </c>
      <c r="R16" s="53"/>
    </row>
    <row r="17" spans="1:18" x14ac:dyDescent="0.3">
      <c r="A17" s="38" t="s">
        <v>12</v>
      </c>
      <c r="B17" s="4"/>
      <c r="C17" s="6"/>
      <c r="D17" s="25">
        <f t="shared" si="0"/>
        <v>0</v>
      </c>
      <c r="E17" s="22">
        <f>Extra3!$C$13</f>
        <v>0</v>
      </c>
      <c r="F17" s="37"/>
      <c r="G17" s="14"/>
      <c r="H17" s="8"/>
      <c r="I17" s="6"/>
      <c r="J17" s="25">
        <f t="shared" si="1"/>
        <v>0</v>
      </c>
      <c r="K17" s="22">
        <f>Extra3!$C$32</f>
        <v>0</v>
      </c>
      <c r="L17" s="37"/>
      <c r="M17" s="14"/>
      <c r="N17" s="52"/>
      <c r="O17" s="31"/>
      <c r="P17" s="25">
        <f t="shared" si="2"/>
        <v>0</v>
      </c>
      <c r="Q17" s="12">
        <f>Extra3!$C$51</f>
        <v>0</v>
      </c>
      <c r="R17" s="53"/>
    </row>
    <row r="18" spans="1:18" x14ac:dyDescent="0.3">
      <c r="A18" s="38" t="s">
        <v>13</v>
      </c>
      <c r="B18" s="4"/>
      <c r="C18" s="6"/>
      <c r="D18" s="26">
        <f t="shared" si="0"/>
        <v>0</v>
      </c>
      <c r="E18" s="23">
        <f>Extra4!$C$13</f>
        <v>0</v>
      </c>
      <c r="F18" s="39"/>
      <c r="G18" s="14"/>
      <c r="H18" s="8"/>
      <c r="I18" s="6"/>
      <c r="J18" s="26">
        <f t="shared" si="1"/>
        <v>0</v>
      </c>
      <c r="K18" s="23">
        <f>Extra4!$C$32</f>
        <v>0</v>
      </c>
      <c r="L18" s="39"/>
      <c r="M18" s="14"/>
      <c r="N18" s="54"/>
      <c r="O18" s="31"/>
      <c r="P18" s="26">
        <f t="shared" si="2"/>
        <v>0</v>
      </c>
      <c r="Q18" s="13">
        <f>Extra4!$C$51</f>
        <v>0</v>
      </c>
      <c r="R18" s="53"/>
    </row>
    <row r="19" spans="1:18" ht="15" thickBot="1" x14ac:dyDescent="0.35">
      <c r="A19" s="40" t="s">
        <v>14</v>
      </c>
      <c r="B19" s="41">
        <f>SUM(B12:B18)</f>
        <v>259</v>
      </c>
      <c r="C19" s="41">
        <f>SUM(C12:C18)</f>
        <v>18380</v>
      </c>
      <c r="D19" s="42">
        <f>SUM(D12:D18)</f>
        <v>1849.6999999999998</v>
      </c>
      <c r="E19" s="43">
        <f>SUM(E12:E18)</f>
        <v>1850</v>
      </c>
      <c r="F19" s="44">
        <f>E19/D19</f>
        <v>1.0001621884629941</v>
      </c>
      <c r="G19" s="19"/>
      <c r="H19" s="47">
        <f>SUM(H12:H16)</f>
        <v>256</v>
      </c>
      <c r="I19" s="41">
        <f>SUM(I12:I16)</f>
        <v>24200</v>
      </c>
      <c r="J19" s="9">
        <f>SUM(J12:J18)</f>
        <v>1897.4</v>
      </c>
      <c r="K19" s="16">
        <f>SUM(K12:K18)</f>
        <v>680</v>
      </c>
      <c r="L19" s="48">
        <f>K19/J19</f>
        <v>0.35838515863813636</v>
      </c>
      <c r="M19" s="19"/>
      <c r="N19" s="55">
        <f>SUM(N12:N18)</f>
        <v>270</v>
      </c>
      <c r="O19" s="41">
        <f>SUM(O12:O18)</f>
        <v>18900</v>
      </c>
      <c r="P19" s="9">
        <f>SUM(P12:P18)</f>
        <v>1939.1</v>
      </c>
      <c r="Q19" s="43">
        <f>SUM(Q12:Q18)</f>
        <v>750</v>
      </c>
      <c r="R19" s="48">
        <f>Q19/P19</f>
        <v>0.38677737094528392</v>
      </c>
    </row>
    <row r="22" spans="1:18" x14ac:dyDescent="0.3">
      <c r="A22" t="s">
        <v>15</v>
      </c>
    </row>
    <row r="23" spans="1:18" x14ac:dyDescent="0.3">
      <c r="A23" t="s">
        <v>16</v>
      </c>
    </row>
  </sheetData>
  <mergeCells count="3">
    <mergeCell ref="B9:F9"/>
    <mergeCell ref="H9:L9"/>
    <mergeCell ref="N9:R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E2783-218E-4DB0-A913-B46CBEDCDB6F}">
  <dimension ref="A1:K51"/>
  <sheetViews>
    <sheetView workbookViewId="0">
      <selection activeCell="L1" sqref="L1"/>
    </sheetView>
  </sheetViews>
  <sheetFormatPr defaultColWidth="8.88671875" defaultRowHeight="14.4" x14ac:dyDescent="0.3"/>
  <cols>
    <col min="1" max="1" width="21" bestFit="1" customWidth="1"/>
    <col min="2" max="2" width="10.109375" customWidth="1"/>
    <col min="3" max="3" width="8.88671875" style="17"/>
    <col min="4" max="4" width="30.44140625" customWidth="1"/>
    <col min="5" max="5" width="5" bestFit="1" customWidth="1"/>
    <col min="6" max="6" width="6" hidden="1" customWidth="1"/>
    <col min="7" max="7" width="19.33203125" bestFit="1" customWidth="1"/>
    <col min="8" max="8" width="12.88671875" hidden="1" customWidth="1"/>
    <col min="9" max="9" width="6.6640625" hidden="1" customWidth="1"/>
    <col min="10" max="10" width="9.88671875" bestFit="1" customWidth="1"/>
    <col min="11" max="11" width="12" bestFit="1" customWidth="1"/>
  </cols>
  <sheetData>
    <row r="1" spans="1:11" x14ac:dyDescent="0.3">
      <c r="A1" s="95" t="s">
        <v>17</v>
      </c>
      <c r="B1" s="96"/>
      <c r="C1" s="119"/>
      <c r="D1" s="116"/>
      <c r="E1" s="108"/>
      <c r="F1" s="108"/>
      <c r="G1" s="109"/>
      <c r="H1" s="108"/>
      <c r="I1" s="108"/>
      <c r="J1" s="108"/>
      <c r="K1" s="110"/>
    </row>
    <row r="2" spans="1:11" ht="28.8" x14ac:dyDescent="0.3">
      <c r="A2" s="98" t="s">
        <v>18</v>
      </c>
      <c r="B2" s="87" t="s">
        <v>19</v>
      </c>
      <c r="C2" s="88" t="s">
        <v>20</v>
      </c>
      <c r="D2" s="69" t="s">
        <v>21</v>
      </c>
      <c r="E2" s="70" t="s">
        <v>22</v>
      </c>
      <c r="F2" s="70"/>
      <c r="G2" s="66" t="s">
        <v>23</v>
      </c>
      <c r="H2" s="70" t="s">
        <v>24</v>
      </c>
      <c r="I2" s="89">
        <v>1000</v>
      </c>
      <c r="J2" s="70" t="s">
        <v>25</v>
      </c>
      <c r="K2" s="99">
        <f>Sammanställning!D12</f>
        <v>1149.5999999999999</v>
      </c>
    </row>
    <row r="3" spans="1:11" x14ac:dyDescent="0.3">
      <c r="A3" s="100">
        <v>1</v>
      </c>
      <c r="B3" s="78">
        <v>44567</v>
      </c>
      <c r="C3" s="79">
        <v>240</v>
      </c>
      <c r="D3" s="80" t="s">
        <v>26</v>
      </c>
      <c r="E3" s="81">
        <v>2.2000000000000002</v>
      </c>
      <c r="F3" s="30">
        <f>C3*E3</f>
        <v>528</v>
      </c>
      <c r="G3" s="30" t="s">
        <v>27</v>
      </c>
      <c r="H3" s="60"/>
      <c r="I3" s="61"/>
      <c r="K3" s="101"/>
    </row>
    <row r="4" spans="1:11" x14ac:dyDescent="0.3">
      <c r="A4" s="100">
        <v>2</v>
      </c>
      <c r="B4" s="78">
        <v>44653</v>
      </c>
      <c r="C4" s="79">
        <v>40</v>
      </c>
      <c r="D4" s="80" t="s">
        <v>26</v>
      </c>
      <c r="E4" s="81">
        <v>3.05</v>
      </c>
      <c r="F4" s="30">
        <f>C4*E4</f>
        <v>122</v>
      </c>
      <c r="G4" s="30" t="s">
        <v>28</v>
      </c>
      <c r="H4" s="60"/>
      <c r="I4" s="61"/>
      <c r="K4" s="101"/>
    </row>
    <row r="5" spans="1:11" x14ac:dyDescent="0.3">
      <c r="A5" s="100">
        <v>3</v>
      </c>
      <c r="B5" s="78">
        <v>44655</v>
      </c>
      <c r="C5" s="79">
        <v>80</v>
      </c>
      <c r="D5" s="80" t="s">
        <v>26</v>
      </c>
      <c r="E5" s="81" t="s">
        <v>29</v>
      </c>
      <c r="F5" s="30">
        <f>C6*E6</f>
        <v>128.80000000000001</v>
      </c>
      <c r="G5" s="30" t="s">
        <v>30</v>
      </c>
      <c r="H5" s="60"/>
      <c r="I5" s="61"/>
      <c r="K5" s="101"/>
    </row>
    <row r="6" spans="1:11" x14ac:dyDescent="0.3">
      <c r="A6" s="100">
        <v>4</v>
      </c>
      <c r="B6" s="78">
        <v>44683</v>
      </c>
      <c r="C6" s="79">
        <v>40</v>
      </c>
      <c r="D6" s="80" t="s">
        <v>26</v>
      </c>
      <c r="E6" s="81">
        <v>3.22</v>
      </c>
      <c r="F6" s="30">
        <f>E6*C6</f>
        <v>128.80000000000001</v>
      </c>
      <c r="G6" s="30" t="s">
        <v>31</v>
      </c>
      <c r="H6" s="60"/>
      <c r="I6" s="61"/>
      <c r="K6" s="101"/>
    </row>
    <row r="7" spans="1:11" x14ac:dyDescent="0.3">
      <c r="A7" s="100">
        <v>5</v>
      </c>
      <c r="B7" s="78">
        <v>44694</v>
      </c>
      <c r="C7" s="79">
        <v>40</v>
      </c>
      <c r="D7" s="80" t="s">
        <v>26</v>
      </c>
      <c r="E7" s="81">
        <v>3.62</v>
      </c>
      <c r="F7" s="30">
        <f>C7*E7</f>
        <v>144.80000000000001</v>
      </c>
      <c r="G7" s="30" t="s">
        <v>31</v>
      </c>
      <c r="H7" s="60"/>
      <c r="I7" s="61"/>
      <c r="K7" s="101"/>
    </row>
    <row r="8" spans="1:11" x14ac:dyDescent="0.3">
      <c r="A8" s="100">
        <v>6</v>
      </c>
      <c r="B8" s="78">
        <v>44826</v>
      </c>
      <c r="C8" s="79">
        <v>80</v>
      </c>
      <c r="D8" s="80" t="s">
        <v>26</v>
      </c>
      <c r="E8" s="81">
        <v>3.48</v>
      </c>
      <c r="F8" s="30">
        <f>C8*E8</f>
        <v>278.39999999999998</v>
      </c>
      <c r="G8" s="30" t="s">
        <v>31</v>
      </c>
      <c r="H8" s="60"/>
      <c r="I8" s="61"/>
      <c r="K8" s="101"/>
    </row>
    <row r="9" spans="1:11" x14ac:dyDescent="0.3">
      <c r="A9" s="100">
        <v>7</v>
      </c>
      <c r="B9" s="78">
        <v>44838</v>
      </c>
      <c r="C9" s="79">
        <v>80</v>
      </c>
      <c r="D9" s="80" t="s">
        <v>26</v>
      </c>
      <c r="E9" s="81">
        <v>3.5</v>
      </c>
      <c r="F9" s="30">
        <f>C9*E9</f>
        <v>280</v>
      </c>
      <c r="G9" s="30" t="s">
        <v>27</v>
      </c>
      <c r="H9" s="60"/>
      <c r="I9" s="61"/>
      <c r="K9" s="101"/>
    </row>
    <row r="10" spans="1:11" x14ac:dyDescent="0.3">
      <c r="A10" s="100">
        <v>8</v>
      </c>
      <c r="B10" s="78">
        <v>44893</v>
      </c>
      <c r="C10" s="79">
        <v>100</v>
      </c>
      <c r="D10" s="80" t="s">
        <v>32</v>
      </c>
      <c r="E10" s="81">
        <v>3.3</v>
      </c>
      <c r="F10" s="30">
        <f>C10*E10</f>
        <v>330</v>
      </c>
      <c r="G10" s="30" t="s">
        <v>33</v>
      </c>
      <c r="H10" s="60"/>
      <c r="I10" s="61"/>
      <c r="K10" s="101"/>
    </row>
    <row r="11" spans="1:11" x14ac:dyDescent="0.3">
      <c r="A11" s="100">
        <v>9</v>
      </c>
      <c r="B11" s="82">
        <v>45104</v>
      </c>
      <c r="C11" s="79">
        <v>250</v>
      </c>
      <c r="D11" s="80" t="s">
        <v>34</v>
      </c>
      <c r="E11" s="81">
        <v>2.9</v>
      </c>
      <c r="F11" s="30">
        <f t="shared" ref="F11:F12" si="0">C11*E11</f>
        <v>725</v>
      </c>
      <c r="G11" s="30" t="s">
        <v>35</v>
      </c>
      <c r="H11" s="60"/>
      <c r="I11" s="61"/>
      <c r="K11" s="101"/>
    </row>
    <row r="12" spans="1:11" x14ac:dyDescent="0.3">
      <c r="A12" s="100">
        <v>10</v>
      </c>
      <c r="B12" s="78">
        <v>45200</v>
      </c>
      <c r="C12" s="79">
        <v>200</v>
      </c>
      <c r="D12" s="80" t="s">
        <v>26</v>
      </c>
      <c r="E12" s="81">
        <v>2.95</v>
      </c>
      <c r="F12" s="30">
        <f t="shared" si="0"/>
        <v>590</v>
      </c>
      <c r="G12" s="30" t="s">
        <v>36</v>
      </c>
      <c r="H12" s="60"/>
      <c r="I12" s="61"/>
      <c r="K12" s="101"/>
    </row>
    <row r="13" spans="1:11" s="77" customFormat="1" ht="15" thickBot="1" x14ac:dyDescent="0.35">
      <c r="A13" s="102" t="s">
        <v>37</v>
      </c>
      <c r="B13" s="112"/>
      <c r="C13" s="103">
        <f>SUM(C3:C12)</f>
        <v>1150</v>
      </c>
      <c r="D13" s="106" t="s">
        <v>38</v>
      </c>
      <c r="E13" s="113">
        <f>SUM(F3:F12)/C13</f>
        <v>2.8311304347826085</v>
      </c>
      <c r="F13" s="104"/>
      <c r="G13" s="104"/>
      <c r="H13" s="106" t="s">
        <v>39</v>
      </c>
      <c r="I13" s="114">
        <f>C13/I2</f>
        <v>1.1499999999999999</v>
      </c>
      <c r="J13" s="15"/>
      <c r="K13" s="115">
        <f>C13/K2</f>
        <v>1.0003479471120391</v>
      </c>
    </row>
    <row r="14" spans="1:11" ht="15" thickBot="1" x14ac:dyDescent="0.35">
      <c r="I14" s="93"/>
      <c r="K14" s="93"/>
    </row>
    <row r="15" spans="1:11" x14ac:dyDescent="0.3">
      <c r="A15" s="128" t="s">
        <v>40</v>
      </c>
      <c r="B15" s="129"/>
      <c r="C15" s="119"/>
      <c r="D15" s="108"/>
      <c r="E15" s="108"/>
      <c r="F15" s="108"/>
      <c r="G15" s="108"/>
      <c r="H15" s="108"/>
      <c r="I15" s="108"/>
      <c r="J15" s="108"/>
      <c r="K15" s="110"/>
    </row>
    <row r="16" spans="1:11" ht="28.8" x14ac:dyDescent="0.3">
      <c r="A16" s="98" t="s">
        <v>18</v>
      </c>
      <c r="B16" s="87" t="s">
        <v>19</v>
      </c>
      <c r="C16" s="88" t="s">
        <v>20</v>
      </c>
      <c r="D16" s="70" t="s">
        <v>21</v>
      </c>
      <c r="E16" s="70" t="s">
        <v>22</v>
      </c>
      <c r="F16" s="70"/>
      <c r="G16" s="70" t="s">
        <v>23</v>
      </c>
      <c r="H16" s="70" t="s">
        <v>24</v>
      </c>
      <c r="I16" s="89">
        <v>1150</v>
      </c>
      <c r="J16" s="70" t="s">
        <v>25</v>
      </c>
      <c r="K16" s="99">
        <f>Sammanställning!J12</f>
        <v>1326.1</v>
      </c>
    </row>
    <row r="17" spans="1:11" x14ac:dyDescent="0.3">
      <c r="A17" s="100">
        <v>1</v>
      </c>
      <c r="B17" s="78">
        <v>44826</v>
      </c>
      <c r="C17" s="79">
        <v>80</v>
      </c>
      <c r="D17" s="80" t="s">
        <v>26</v>
      </c>
      <c r="E17" s="81">
        <v>3.15</v>
      </c>
      <c r="F17" s="29">
        <f t="shared" ref="F17:F23" si="1">C17*E17</f>
        <v>252</v>
      </c>
      <c r="G17" s="30" t="s">
        <v>41</v>
      </c>
      <c r="H17" s="60"/>
      <c r="I17" s="61"/>
      <c r="K17" s="101"/>
    </row>
    <row r="18" spans="1:11" x14ac:dyDescent="0.3">
      <c r="A18" s="100">
        <v>2</v>
      </c>
      <c r="B18" s="78">
        <v>44838</v>
      </c>
      <c r="C18" s="79">
        <v>80</v>
      </c>
      <c r="D18" s="80" t="s">
        <v>26</v>
      </c>
      <c r="E18" s="81">
        <v>3.11</v>
      </c>
      <c r="F18" s="29">
        <f t="shared" si="1"/>
        <v>248.79999999999998</v>
      </c>
      <c r="G18" s="30" t="s">
        <v>41</v>
      </c>
      <c r="H18" s="60"/>
      <c r="I18" s="61"/>
      <c r="K18" s="101"/>
    </row>
    <row r="19" spans="1:11" x14ac:dyDescent="0.3">
      <c r="A19" s="100">
        <v>3</v>
      </c>
      <c r="B19" s="78">
        <v>45104</v>
      </c>
      <c r="C19" s="79">
        <v>200</v>
      </c>
      <c r="D19" s="80" t="s">
        <v>26</v>
      </c>
      <c r="E19" s="81">
        <v>2.7</v>
      </c>
      <c r="F19" s="29">
        <f t="shared" si="1"/>
        <v>540</v>
      </c>
      <c r="G19" s="30" t="s">
        <v>41</v>
      </c>
      <c r="H19" s="60"/>
      <c r="I19" s="61"/>
      <c r="K19" s="101"/>
    </row>
    <row r="20" spans="1:11" x14ac:dyDescent="0.3">
      <c r="A20" s="100">
        <v>4</v>
      </c>
      <c r="B20" s="78">
        <v>45200</v>
      </c>
      <c r="C20" s="79">
        <v>80</v>
      </c>
      <c r="D20" s="80" t="s">
        <v>42</v>
      </c>
      <c r="E20" s="81">
        <v>2.4</v>
      </c>
      <c r="F20" s="29">
        <f t="shared" si="1"/>
        <v>192</v>
      </c>
      <c r="G20" s="30" t="s">
        <v>35</v>
      </c>
      <c r="H20" s="60"/>
      <c r="I20" s="61"/>
      <c r="K20" s="101"/>
    </row>
    <row r="21" spans="1:11" x14ac:dyDescent="0.3">
      <c r="A21" s="100">
        <v>5</v>
      </c>
      <c r="B21" s="78"/>
      <c r="C21" s="79"/>
      <c r="D21" s="80"/>
      <c r="E21" s="81"/>
      <c r="F21" s="29">
        <f t="shared" si="1"/>
        <v>0</v>
      </c>
      <c r="G21" s="30"/>
      <c r="H21" s="60"/>
      <c r="I21" s="61"/>
      <c r="K21" s="101"/>
    </row>
    <row r="22" spans="1:11" x14ac:dyDescent="0.3">
      <c r="A22" s="100">
        <v>6</v>
      </c>
      <c r="B22" s="78"/>
      <c r="C22" s="79"/>
      <c r="D22" s="80"/>
      <c r="E22" s="81"/>
      <c r="F22" s="29">
        <f t="shared" si="1"/>
        <v>0</v>
      </c>
      <c r="G22" s="30"/>
      <c r="H22" s="60"/>
      <c r="I22" s="61"/>
      <c r="K22" s="101"/>
    </row>
    <row r="23" spans="1:11" x14ac:dyDescent="0.3">
      <c r="A23" s="100">
        <v>7</v>
      </c>
      <c r="B23" s="78"/>
      <c r="C23" s="79"/>
      <c r="D23" s="80"/>
      <c r="E23" s="81"/>
      <c r="F23" s="29">
        <f t="shared" si="1"/>
        <v>0</v>
      </c>
      <c r="G23" s="30"/>
      <c r="H23" s="60"/>
      <c r="I23" s="61"/>
      <c r="K23" s="101"/>
    </row>
    <row r="24" spans="1:11" x14ac:dyDescent="0.3">
      <c r="A24" s="100">
        <v>8</v>
      </c>
      <c r="B24" s="83"/>
      <c r="C24" s="79"/>
      <c r="D24" s="80"/>
      <c r="E24" s="84"/>
      <c r="F24" s="29">
        <f t="shared" ref="F24:F31" si="2">C24*E24</f>
        <v>0</v>
      </c>
      <c r="G24" s="30"/>
      <c r="H24" s="60"/>
      <c r="I24" s="61"/>
      <c r="K24" s="101"/>
    </row>
    <row r="25" spans="1:11" x14ac:dyDescent="0.3">
      <c r="A25" s="100">
        <v>9</v>
      </c>
      <c r="B25" s="83"/>
      <c r="C25" s="79"/>
      <c r="D25" s="80"/>
      <c r="E25" s="84"/>
      <c r="F25" s="29">
        <f t="shared" si="2"/>
        <v>0</v>
      </c>
      <c r="G25" s="30"/>
      <c r="H25" s="60"/>
      <c r="I25" s="61"/>
      <c r="K25" s="101"/>
    </row>
    <row r="26" spans="1:11" x14ac:dyDescent="0.3">
      <c r="A26" s="100">
        <v>10</v>
      </c>
      <c r="B26" s="83"/>
      <c r="C26" s="79"/>
      <c r="D26" s="80"/>
      <c r="E26" s="84"/>
      <c r="F26" s="29">
        <f t="shared" si="2"/>
        <v>0</v>
      </c>
      <c r="G26" s="30"/>
      <c r="H26" s="60"/>
      <c r="I26" s="61"/>
      <c r="K26" s="101"/>
    </row>
    <row r="27" spans="1:11" x14ac:dyDescent="0.3">
      <c r="A27" s="100">
        <v>11</v>
      </c>
      <c r="B27" s="83"/>
      <c r="C27" s="79"/>
      <c r="D27" s="80"/>
      <c r="E27" s="84"/>
      <c r="F27" s="29">
        <f t="shared" si="2"/>
        <v>0</v>
      </c>
      <c r="G27" s="30"/>
      <c r="H27" s="60"/>
      <c r="I27" s="61"/>
      <c r="K27" s="101"/>
    </row>
    <row r="28" spans="1:11" x14ac:dyDescent="0.3">
      <c r="A28" s="100">
        <v>12</v>
      </c>
      <c r="B28" s="83"/>
      <c r="C28" s="79"/>
      <c r="D28" s="80"/>
      <c r="E28" s="84"/>
      <c r="F28" s="29">
        <f t="shared" si="2"/>
        <v>0</v>
      </c>
      <c r="G28" s="30"/>
      <c r="H28" s="60"/>
      <c r="I28" s="61"/>
      <c r="K28" s="101"/>
    </row>
    <row r="29" spans="1:11" x14ac:dyDescent="0.3">
      <c r="A29" s="100">
        <v>13</v>
      </c>
      <c r="B29" s="83"/>
      <c r="C29" s="79"/>
      <c r="D29" s="80"/>
      <c r="E29" s="84"/>
      <c r="F29" s="29">
        <f t="shared" si="2"/>
        <v>0</v>
      </c>
      <c r="G29" s="30"/>
      <c r="H29" s="60"/>
      <c r="I29" s="61"/>
      <c r="K29" s="101"/>
    </row>
    <row r="30" spans="1:11" x14ac:dyDescent="0.3">
      <c r="A30" s="100">
        <v>14</v>
      </c>
      <c r="B30" s="83"/>
      <c r="C30" s="79"/>
      <c r="D30" s="80"/>
      <c r="E30" s="84"/>
      <c r="F30" s="29">
        <f t="shared" si="2"/>
        <v>0</v>
      </c>
      <c r="G30" s="30"/>
      <c r="H30" s="60"/>
      <c r="I30" s="61"/>
      <c r="K30" s="101"/>
    </row>
    <row r="31" spans="1:11" x14ac:dyDescent="0.3">
      <c r="A31" s="100">
        <v>15</v>
      </c>
      <c r="B31" s="83"/>
      <c r="C31" s="79"/>
      <c r="D31" s="80"/>
      <c r="E31" s="85"/>
      <c r="F31" s="29">
        <f t="shared" si="2"/>
        <v>0</v>
      </c>
      <c r="G31" s="30"/>
      <c r="H31" s="60"/>
      <c r="I31" s="61"/>
      <c r="K31" s="101"/>
    </row>
    <row r="32" spans="1:11" s="77" customFormat="1" ht="15" thickBot="1" x14ac:dyDescent="0.35">
      <c r="A32" s="102" t="s">
        <v>37</v>
      </c>
      <c r="B32" s="112"/>
      <c r="C32" s="103">
        <f>SUM(C17:C31)</f>
        <v>440</v>
      </c>
      <c r="D32" s="104" t="s">
        <v>38</v>
      </c>
      <c r="E32" s="118" cm="1">
        <f t="array" ref="E32">SUM(F17:F31/C32)</f>
        <v>2.8018181818181818</v>
      </c>
      <c r="F32" s="112"/>
      <c r="G32" s="104"/>
      <c r="H32" s="106" t="s">
        <v>39</v>
      </c>
      <c r="I32" s="114">
        <f>C32/I16</f>
        <v>0.38260869565217392</v>
      </c>
      <c r="J32" s="15"/>
      <c r="K32" s="115">
        <f>C32/K16</f>
        <v>0.33180001508181889</v>
      </c>
    </row>
    <row r="33" spans="1:11" ht="15" thickBot="1" x14ac:dyDescent="0.35"/>
    <row r="34" spans="1:11" x14ac:dyDescent="0.3">
      <c r="A34" s="128" t="s">
        <v>43</v>
      </c>
      <c r="B34" s="129"/>
      <c r="C34" s="119"/>
      <c r="D34" s="116"/>
      <c r="E34" s="108"/>
      <c r="F34" s="108"/>
      <c r="G34" s="109"/>
      <c r="H34" s="108"/>
      <c r="I34" s="108"/>
      <c r="J34" s="109"/>
      <c r="K34" s="110"/>
    </row>
    <row r="35" spans="1:11" ht="28.8" x14ac:dyDescent="0.3">
      <c r="A35" s="98" t="s">
        <v>18</v>
      </c>
      <c r="B35" s="87" t="s">
        <v>19</v>
      </c>
      <c r="C35" s="88" t="s">
        <v>20</v>
      </c>
      <c r="D35" s="69" t="s">
        <v>21</v>
      </c>
      <c r="E35" s="70" t="s">
        <v>22</v>
      </c>
      <c r="F35" s="70"/>
      <c r="G35" s="66" t="s">
        <v>23</v>
      </c>
      <c r="H35" s="70" t="s">
        <v>24</v>
      </c>
      <c r="I35" s="89"/>
      <c r="J35" s="66" t="s">
        <v>25</v>
      </c>
      <c r="K35" s="99">
        <f>Sammanställning!P12</f>
        <v>1237.0999999999999</v>
      </c>
    </row>
    <row r="36" spans="1:11" x14ac:dyDescent="0.3">
      <c r="A36" s="100">
        <v>1</v>
      </c>
      <c r="B36" s="121">
        <v>45470</v>
      </c>
      <c r="C36" s="79">
        <v>200</v>
      </c>
      <c r="D36" s="31" t="s">
        <v>26</v>
      </c>
      <c r="E36" s="84">
        <v>2.6</v>
      </c>
      <c r="F36" s="30">
        <f>E36*C36</f>
        <v>520</v>
      </c>
      <c r="G36" s="30"/>
      <c r="H36" s="60"/>
      <c r="K36" s="101"/>
    </row>
    <row r="37" spans="1:11" x14ac:dyDescent="0.3">
      <c r="A37" s="100">
        <v>2</v>
      </c>
      <c r="B37" s="31"/>
      <c r="C37" s="79"/>
      <c r="D37" s="31"/>
      <c r="E37" s="84"/>
      <c r="F37" s="30">
        <f t="shared" ref="F37:F50" si="3">E37*C37</f>
        <v>0</v>
      </c>
      <c r="G37" s="30"/>
      <c r="H37" s="60"/>
      <c r="K37" s="101"/>
    </row>
    <row r="38" spans="1:11" x14ac:dyDescent="0.3">
      <c r="A38" s="100">
        <v>3</v>
      </c>
      <c r="B38" s="31"/>
      <c r="C38" s="79"/>
      <c r="D38" s="31"/>
      <c r="E38" s="84"/>
      <c r="F38" s="30">
        <f t="shared" si="3"/>
        <v>0</v>
      </c>
      <c r="G38" s="30"/>
      <c r="H38" s="60"/>
      <c r="K38" s="101"/>
    </row>
    <row r="39" spans="1:11" x14ac:dyDescent="0.3">
      <c r="A39" s="100">
        <v>4</v>
      </c>
      <c r="B39" s="31"/>
      <c r="C39" s="79"/>
      <c r="D39" s="31"/>
      <c r="E39" s="84"/>
      <c r="F39" s="30">
        <f t="shared" si="3"/>
        <v>0</v>
      </c>
      <c r="G39" s="30"/>
      <c r="H39" s="60"/>
      <c r="K39" s="101"/>
    </row>
    <row r="40" spans="1:11" x14ac:dyDescent="0.3">
      <c r="A40" s="100">
        <v>5</v>
      </c>
      <c r="B40" s="31"/>
      <c r="C40" s="79"/>
      <c r="D40" s="31"/>
      <c r="E40" s="84"/>
      <c r="F40" s="30">
        <f t="shared" si="3"/>
        <v>0</v>
      </c>
      <c r="G40" s="30"/>
      <c r="H40" s="60"/>
      <c r="K40" s="101"/>
    </row>
    <row r="41" spans="1:11" x14ac:dyDescent="0.3">
      <c r="A41" s="100">
        <v>6</v>
      </c>
      <c r="B41" s="31"/>
      <c r="C41" s="79"/>
      <c r="D41" s="31"/>
      <c r="E41" s="84"/>
      <c r="F41" s="30">
        <f t="shared" si="3"/>
        <v>0</v>
      </c>
      <c r="G41" s="30"/>
      <c r="H41" s="60"/>
      <c r="K41" s="101"/>
    </row>
    <row r="42" spans="1:11" x14ac:dyDescent="0.3">
      <c r="A42" s="100">
        <v>7</v>
      </c>
      <c r="B42" s="31"/>
      <c r="C42" s="79"/>
      <c r="D42" s="31"/>
      <c r="E42" s="84"/>
      <c r="F42" s="30">
        <f t="shared" si="3"/>
        <v>0</v>
      </c>
      <c r="G42" s="30"/>
      <c r="H42" s="60"/>
      <c r="K42" s="101"/>
    </row>
    <row r="43" spans="1:11" x14ac:dyDescent="0.3">
      <c r="A43" s="100">
        <v>8</v>
      </c>
      <c r="B43" s="31"/>
      <c r="C43" s="79"/>
      <c r="D43" s="31"/>
      <c r="E43" s="84"/>
      <c r="F43" s="30">
        <f t="shared" si="3"/>
        <v>0</v>
      </c>
      <c r="G43" s="30"/>
      <c r="H43" s="60"/>
      <c r="K43" s="101"/>
    </row>
    <row r="44" spans="1:11" x14ac:dyDescent="0.3">
      <c r="A44" s="100">
        <v>9</v>
      </c>
      <c r="B44" s="31"/>
      <c r="C44" s="79"/>
      <c r="D44" s="31"/>
      <c r="E44" s="84"/>
      <c r="F44" s="30">
        <f t="shared" si="3"/>
        <v>0</v>
      </c>
      <c r="G44" s="30"/>
      <c r="H44" s="60"/>
      <c r="K44" s="101"/>
    </row>
    <row r="45" spans="1:11" x14ac:dyDescent="0.3">
      <c r="A45" s="100">
        <v>10</v>
      </c>
      <c r="B45" s="31"/>
      <c r="C45" s="79"/>
      <c r="D45" s="31"/>
      <c r="E45" s="84"/>
      <c r="F45" s="30">
        <f t="shared" si="3"/>
        <v>0</v>
      </c>
      <c r="G45" s="30"/>
      <c r="H45" s="60"/>
      <c r="K45" s="101"/>
    </row>
    <row r="46" spans="1:11" x14ac:dyDescent="0.3">
      <c r="A46" s="100">
        <v>11</v>
      </c>
      <c r="B46" s="31"/>
      <c r="C46" s="79"/>
      <c r="D46" s="31"/>
      <c r="E46" s="84"/>
      <c r="F46" s="30">
        <f t="shared" si="3"/>
        <v>0</v>
      </c>
      <c r="G46" s="30"/>
      <c r="H46" s="60"/>
      <c r="K46" s="101"/>
    </row>
    <row r="47" spans="1:11" x14ac:dyDescent="0.3">
      <c r="A47" s="100">
        <v>12</v>
      </c>
      <c r="B47" s="31"/>
      <c r="C47" s="79"/>
      <c r="D47" s="31"/>
      <c r="E47" s="84"/>
      <c r="F47" s="30">
        <f t="shared" si="3"/>
        <v>0</v>
      </c>
      <c r="G47" s="30"/>
      <c r="H47" s="60"/>
      <c r="K47" s="101"/>
    </row>
    <row r="48" spans="1:11" x14ac:dyDescent="0.3">
      <c r="A48" s="100">
        <v>13</v>
      </c>
      <c r="B48" s="31"/>
      <c r="C48" s="79"/>
      <c r="D48" s="31"/>
      <c r="E48" s="84"/>
      <c r="F48" s="30">
        <f t="shared" si="3"/>
        <v>0</v>
      </c>
      <c r="G48" s="30"/>
      <c r="H48" s="60"/>
      <c r="K48" s="101"/>
    </row>
    <row r="49" spans="1:11" x14ac:dyDescent="0.3">
      <c r="A49" s="100">
        <v>14</v>
      </c>
      <c r="B49" s="31"/>
      <c r="C49" s="79"/>
      <c r="D49" s="31"/>
      <c r="E49" s="84"/>
      <c r="F49" s="30">
        <f t="shared" si="3"/>
        <v>0</v>
      </c>
      <c r="G49" s="30"/>
      <c r="H49" s="60"/>
      <c r="K49" s="101"/>
    </row>
    <row r="50" spans="1:11" x14ac:dyDescent="0.3">
      <c r="A50" s="100">
        <v>15</v>
      </c>
      <c r="B50" s="31"/>
      <c r="C50" s="79"/>
      <c r="D50" s="31"/>
      <c r="E50" s="84"/>
      <c r="F50" s="30">
        <f t="shared" si="3"/>
        <v>0</v>
      </c>
      <c r="G50" s="30"/>
      <c r="H50" s="56"/>
      <c r="I50" s="58"/>
      <c r="K50" s="101"/>
    </row>
    <row r="51" spans="1:11" s="77" customFormat="1" ht="15" thickBot="1" x14ac:dyDescent="0.35">
      <c r="A51" s="102" t="s">
        <v>37</v>
      </c>
      <c r="B51" s="15"/>
      <c r="C51" s="103">
        <f>SUM(C36:C50)</f>
        <v>200</v>
      </c>
      <c r="D51" s="104" t="s">
        <v>38</v>
      </c>
      <c r="E51" s="105">
        <f>SUM(F36:F50)/C51</f>
        <v>2.6</v>
      </c>
      <c r="F51" s="104"/>
      <c r="G51" s="104"/>
      <c r="H51" s="106" t="s">
        <v>39</v>
      </c>
      <c r="I51" s="120" t="e">
        <f>C51/I35</f>
        <v>#DIV/0!</v>
      </c>
      <c r="J51" s="104"/>
      <c r="K51" s="115">
        <f>C51/K35</f>
        <v>0.16166841807452914</v>
      </c>
    </row>
  </sheetData>
  <mergeCells count="2">
    <mergeCell ref="A15:B15"/>
    <mergeCell ref="A34:B34"/>
  </mergeCells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4E899F-D938-489C-9565-E8A6859806F4}">
  <dimension ref="A1:K51"/>
  <sheetViews>
    <sheetView workbookViewId="0">
      <selection activeCell="K33" sqref="K33"/>
    </sheetView>
  </sheetViews>
  <sheetFormatPr defaultColWidth="8.88671875" defaultRowHeight="14.4" x14ac:dyDescent="0.3"/>
  <cols>
    <col min="1" max="1" width="21" bestFit="1" customWidth="1"/>
    <col min="2" max="2" width="9.88671875" customWidth="1"/>
    <col min="3" max="3" width="6.109375" bestFit="1" customWidth="1"/>
    <col min="4" max="4" width="28.33203125" customWidth="1"/>
    <col min="5" max="5" width="13.33203125" bestFit="1" customWidth="1"/>
    <col min="6" max="6" width="6.109375" hidden="1" customWidth="1"/>
    <col min="7" max="7" width="9" bestFit="1" customWidth="1"/>
    <col min="8" max="8" width="12.88671875" hidden="1" customWidth="1"/>
    <col min="9" max="9" width="12" hidden="1" customWidth="1"/>
    <col min="10" max="10" width="9.88671875" bestFit="1" customWidth="1"/>
    <col min="11" max="11" width="12.33203125" bestFit="1" customWidth="1"/>
  </cols>
  <sheetData>
    <row r="1" spans="1:11" s="77" customFormat="1" x14ac:dyDescent="0.3">
      <c r="A1" s="62" t="s">
        <v>44</v>
      </c>
      <c r="B1" s="65"/>
      <c r="C1" s="62"/>
      <c r="D1" s="65"/>
      <c r="E1" s="65"/>
      <c r="F1" s="65"/>
      <c r="G1" s="65"/>
      <c r="H1" s="65"/>
      <c r="I1" s="65"/>
      <c r="J1" s="65"/>
      <c r="K1" s="63"/>
    </row>
    <row r="2" spans="1:11" s="77" customFormat="1" ht="28.8" x14ac:dyDescent="0.3">
      <c r="A2" s="66" t="s">
        <v>18</v>
      </c>
      <c r="B2" s="87" t="s">
        <v>19</v>
      </c>
      <c r="C2" s="88" t="s">
        <v>20</v>
      </c>
      <c r="D2" s="70" t="s">
        <v>21</v>
      </c>
      <c r="E2" s="70" t="s">
        <v>22</v>
      </c>
      <c r="F2" s="70"/>
      <c r="G2" s="70" t="s">
        <v>23</v>
      </c>
      <c r="H2" s="70" t="s">
        <v>24</v>
      </c>
      <c r="I2" s="89"/>
      <c r="J2" s="70" t="s">
        <v>25</v>
      </c>
      <c r="K2" s="90">
        <f>Sammanställning!D13</f>
        <v>116</v>
      </c>
    </row>
    <row r="3" spans="1:11" x14ac:dyDescent="0.3">
      <c r="A3" s="59">
        <v>1</v>
      </c>
      <c r="B3" s="78"/>
      <c r="C3" s="79"/>
      <c r="D3" s="80"/>
      <c r="E3" s="81"/>
      <c r="F3" s="30">
        <f>C3*E3</f>
        <v>0</v>
      </c>
      <c r="G3" s="80"/>
      <c r="H3" s="60"/>
      <c r="I3" s="61"/>
      <c r="K3" s="61"/>
    </row>
    <row r="4" spans="1:11" x14ac:dyDescent="0.3">
      <c r="A4" s="59">
        <v>2</v>
      </c>
      <c r="B4" s="78"/>
      <c r="C4" s="79">
        <v>116</v>
      </c>
      <c r="D4" s="80"/>
      <c r="E4" s="81">
        <v>7.6</v>
      </c>
      <c r="F4" s="30">
        <f>C4*E4</f>
        <v>881.59999999999991</v>
      </c>
      <c r="G4" s="80"/>
      <c r="H4" s="60"/>
      <c r="I4" s="61"/>
      <c r="K4" s="61"/>
    </row>
    <row r="5" spans="1:11" x14ac:dyDescent="0.3">
      <c r="A5" s="59">
        <v>3</v>
      </c>
      <c r="B5" s="78"/>
      <c r="C5" s="79"/>
      <c r="D5" s="80"/>
      <c r="E5" s="81"/>
      <c r="F5" s="30">
        <f>C6*E6</f>
        <v>0</v>
      </c>
      <c r="G5" s="80"/>
      <c r="H5" s="60"/>
      <c r="I5" s="61"/>
      <c r="K5" s="61"/>
    </row>
    <row r="6" spans="1:11" x14ac:dyDescent="0.3">
      <c r="A6" s="59">
        <v>4</v>
      </c>
      <c r="B6" s="78"/>
      <c r="C6" s="79"/>
      <c r="D6" s="80"/>
      <c r="E6" s="81"/>
      <c r="F6" s="30">
        <f>E6*C6</f>
        <v>0</v>
      </c>
      <c r="G6" s="80"/>
      <c r="H6" s="60"/>
      <c r="I6" s="61"/>
      <c r="K6" s="61"/>
    </row>
    <row r="7" spans="1:11" x14ac:dyDescent="0.3">
      <c r="A7" s="59">
        <v>5</v>
      </c>
      <c r="B7" s="78"/>
      <c r="C7" s="79"/>
      <c r="D7" s="80"/>
      <c r="E7" s="81"/>
      <c r="F7" s="30">
        <f>C7*E7</f>
        <v>0</v>
      </c>
      <c r="G7" s="80"/>
      <c r="H7" s="60"/>
      <c r="I7" s="61"/>
      <c r="K7" s="61"/>
    </row>
    <row r="8" spans="1:11" x14ac:dyDescent="0.3">
      <c r="A8" s="59">
        <v>6</v>
      </c>
      <c r="B8" s="78"/>
      <c r="C8" s="79"/>
      <c r="D8" s="80"/>
      <c r="E8" s="81"/>
      <c r="F8" s="30">
        <f>C8*E8</f>
        <v>0</v>
      </c>
      <c r="G8" s="80"/>
      <c r="H8" s="60"/>
      <c r="I8" s="61"/>
      <c r="K8" s="61"/>
    </row>
    <row r="9" spans="1:11" x14ac:dyDescent="0.3">
      <c r="A9" s="59">
        <v>7</v>
      </c>
      <c r="B9" s="78"/>
      <c r="C9" s="79"/>
      <c r="D9" s="80"/>
      <c r="E9" s="81"/>
      <c r="F9" s="30">
        <f>C9*E9</f>
        <v>0</v>
      </c>
      <c r="G9" s="80"/>
      <c r="H9" s="60"/>
      <c r="I9" s="61"/>
      <c r="K9" s="61"/>
    </row>
    <row r="10" spans="1:11" x14ac:dyDescent="0.3">
      <c r="A10" s="59">
        <v>8</v>
      </c>
      <c r="B10" s="78"/>
      <c r="C10" s="79"/>
      <c r="D10" s="80"/>
      <c r="E10" s="81"/>
      <c r="F10" s="30">
        <f>C10*E10</f>
        <v>0</v>
      </c>
      <c r="G10" s="80"/>
      <c r="H10" s="60"/>
      <c r="I10" s="61"/>
      <c r="K10" s="61"/>
    </row>
    <row r="11" spans="1:11" x14ac:dyDescent="0.3">
      <c r="A11" s="59">
        <v>9</v>
      </c>
      <c r="B11" s="82"/>
      <c r="C11" s="79"/>
      <c r="D11" s="80"/>
      <c r="E11" s="81"/>
      <c r="F11" s="30">
        <f t="shared" ref="F11:F12" si="0">C11*E11</f>
        <v>0</v>
      </c>
      <c r="G11" s="80"/>
      <c r="H11" s="60"/>
      <c r="I11" s="61"/>
      <c r="K11" s="61"/>
    </row>
    <row r="12" spans="1:11" x14ac:dyDescent="0.3">
      <c r="A12" s="59">
        <v>10</v>
      </c>
      <c r="B12" s="78"/>
      <c r="C12" s="79"/>
      <c r="D12" s="80"/>
      <c r="E12" s="81"/>
      <c r="F12" s="30">
        <f t="shared" si="0"/>
        <v>0</v>
      </c>
      <c r="G12" s="80"/>
      <c r="H12" s="60"/>
      <c r="I12" s="61"/>
      <c r="K12" s="61"/>
    </row>
    <row r="13" spans="1:11" s="77" customFormat="1" ht="15" customHeight="1" x14ac:dyDescent="0.3">
      <c r="A13" s="71" t="s">
        <v>37</v>
      </c>
      <c r="B13" s="72"/>
      <c r="C13" s="91">
        <f>SUM(C3:C12)</f>
        <v>116</v>
      </c>
      <c r="D13" s="71" t="s">
        <v>38</v>
      </c>
      <c r="E13" s="92">
        <f>SUM(F3:F12)/C13</f>
        <v>7.6</v>
      </c>
      <c r="F13" s="73"/>
      <c r="G13" s="71"/>
      <c r="H13" s="71" t="s">
        <v>39</v>
      </c>
      <c r="I13" s="75" t="e">
        <f>C13/I2</f>
        <v>#DIV/0!</v>
      </c>
      <c r="J13" s="76"/>
      <c r="K13" s="75">
        <f>C13/K2</f>
        <v>1</v>
      </c>
    </row>
    <row r="14" spans="1:11" x14ac:dyDescent="0.3">
      <c r="C14" s="17"/>
      <c r="I14" s="93"/>
      <c r="K14" s="93"/>
    </row>
    <row r="15" spans="1:11" s="77" customFormat="1" x14ac:dyDescent="0.3">
      <c r="A15" s="130" t="s">
        <v>45</v>
      </c>
      <c r="B15" s="131"/>
      <c r="C15" s="62"/>
      <c r="D15" s="65"/>
      <c r="E15" s="65"/>
      <c r="F15" s="65"/>
      <c r="G15" s="65"/>
      <c r="H15" s="65"/>
      <c r="I15" s="65"/>
      <c r="J15" s="65"/>
      <c r="K15" s="63"/>
    </row>
    <row r="16" spans="1:11" s="77" customFormat="1" ht="28.8" x14ac:dyDescent="0.3">
      <c r="A16" s="66" t="s">
        <v>18</v>
      </c>
      <c r="B16" s="87" t="s">
        <v>19</v>
      </c>
      <c r="C16" s="88" t="s">
        <v>20</v>
      </c>
      <c r="D16" s="70" t="s">
        <v>21</v>
      </c>
      <c r="E16" s="70" t="s">
        <v>22</v>
      </c>
      <c r="F16" s="70"/>
      <c r="G16" s="70" t="s">
        <v>23</v>
      </c>
      <c r="H16" s="70" t="s">
        <v>24</v>
      </c>
      <c r="I16" s="89"/>
      <c r="J16" s="70" t="s">
        <v>46</v>
      </c>
      <c r="K16" s="90">
        <f>Sammanställning!J13</f>
        <v>151.69999999999999</v>
      </c>
    </row>
    <row r="17" spans="1:11" x14ac:dyDescent="0.3">
      <c r="A17" s="59">
        <v>1</v>
      </c>
      <c r="B17" s="78">
        <v>44929</v>
      </c>
      <c r="C17" s="79">
        <v>80</v>
      </c>
      <c r="D17" s="80"/>
      <c r="E17" s="81">
        <v>5.5</v>
      </c>
      <c r="F17" s="29">
        <f>C17*E17</f>
        <v>440</v>
      </c>
      <c r="G17" s="80"/>
      <c r="H17" s="60"/>
      <c r="I17" s="61"/>
      <c r="K17" s="61"/>
    </row>
    <row r="18" spans="1:11" x14ac:dyDescent="0.3">
      <c r="A18" s="59">
        <v>2</v>
      </c>
      <c r="B18" s="78">
        <v>45114</v>
      </c>
      <c r="C18" s="79">
        <v>40</v>
      </c>
      <c r="D18" s="80"/>
      <c r="E18" s="81">
        <v>5.75</v>
      </c>
      <c r="F18" s="29">
        <f t="shared" ref="F18:F23" si="1">C18*E18</f>
        <v>230</v>
      </c>
      <c r="G18" s="80"/>
      <c r="H18" s="60"/>
      <c r="I18" s="61"/>
      <c r="K18" s="61"/>
    </row>
    <row r="19" spans="1:11" x14ac:dyDescent="0.3">
      <c r="A19" s="59">
        <v>3</v>
      </c>
      <c r="B19" s="78"/>
      <c r="C19" s="79"/>
      <c r="D19" s="80"/>
      <c r="E19" s="81"/>
      <c r="F19" s="29">
        <f t="shared" si="1"/>
        <v>0</v>
      </c>
      <c r="G19" s="80"/>
      <c r="H19" s="60"/>
      <c r="I19" s="61"/>
      <c r="K19" s="61"/>
    </row>
    <row r="20" spans="1:11" x14ac:dyDescent="0.3">
      <c r="A20" s="59">
        <v>4</v>
      </c>
      <c r="B20" s="78"/>
      <c r="C20" s="79"/>
      <c r="D20" s="80"/>
      <c r="E20" s="81"/>
      <c r="F20" s="29">
        <f t="shared" si="1"/>
        <v>0</v>
      </c>
      <c r="G20" s="80"/>
      <c r="H20" s="60"/>
      <c r="I20" s="61"/>
      <c r="K20" s="61"/>
    </row>
    <row r="21" spans="1:11" x14ac:dyDescent="0.3">
      <c r="A21" s="59">
        <v>5</v>
      </c>
      <c r="B21" s="78"/>
      <c r="C21" s="79"/>
      <c r="D21" s="80"/>
      <c r="E21" s="81"/>
      <c r="F21" s="29">
        <f t="shared" si="1"/>
        <v>0</v>
      </c>
      <c r="G21" s="80"/>
      <c r="H21" s="60"/>
      <c r="I21" s="61"/>
      <c r="K21" s="61"/>
    </row>
    <row r="22" spans="1:11" x14ac:dyDescent="0.3">
      <c r="A22" s="59">
        <v>6</v>
      </c>
      <c r="B22" s="78"/>
      <c r="C22" s="79"/>
      <c r="D22" s="80"/>
      <c r="E22" s="81"/>
      <c r="F22" s="29">
        <f t="shared" si="1"/>
        <v>0</v>
      </c>
      <c r="G22" s="80"/>
      <c r="H22" s="60"/>
      <c r="I22" s="61"/>
      <c r="K22" s="61"/>
    </row>
    <row r="23" spans="1:11" x14ac:dyDescent="0.3">
      <c r="A23" s="59">
        <v>7</v>
      </c>
      <c r="B23" s="78"/>
      <c r="C23" s="79"/>
      <c r="D23" s="80"/>
      <c r="E23" s="81"/>
      <c r="F23" s="29">
        <f t="shared" si="1"/>
        <v>0</v>
      </c>
      <c r="G23" s="80"/>
      <c r="H23" s="60"/>
      <c r="I23" s="61"/>
      <c r="K23" s="61"/>
    </row>
    <row r="24" spans="1:11" x14ac:dyDescent="0.3">
      <c r="A24" s="59">
        <v>8</v>
      </c>
      <c r="B24" s="83"/>
      <c r="C24" s="79"/>
      <c r="D24" s="80"/>
      <c r="E24" s="84"/>
      <c r="F24" s="29">
        <f t="shared" ref="F24:F31" si="2">C24*E24</f>
        <v>0</v>
      </c>
      <c r="G24" s="80"/>
      <c r="H24" s="60"/>
      <c r="I24" s="61"/>
      <c r="K24" s="61"/>
    </row>
    <row r="25" spans="1:11" x14ac:dyDescent="0.3">
      <c r="A25" s="59">
        <v>9</v>
      </c>
      <c r="B25" s="83"/>
      <c r="C25" s="79"/>
      <c r="D25" s="80"/>
      <c r="E25" s="84"/>
      <c r="F25" s="29">
        <f t="shared" si="2"/>
        <v>0</v>
      </c>
      <c r="G25" s="80"/>
      <c r="H25" s="60"/>
      <c r="I25" s="61"/>
      <c r="K25" s="61"/>
    </row>
    <row r="26" spans="1:11" x14ac:dyDescent="0.3">
      <c r="A26" s="59">
        <v>10</v>
      </c>
      <c r="B26" s="83"/>
      <c r="C26" s="79"/>
      <c r="D26" s="80"/>
      <c r="E26" s="84"/>
      <c r="F26" s="29">
        <f t="shared" si="2"/>
        <v>0</v>
      </c>
      <c r="G26" s="80"/>
      <c r="H26" s="60"/>
      <c r="I26" s="61"/>
      <c r="K26" s="61"/>
    </row>
    <row r="27" spans="1:11" x14ac:dyDescent="0.3">
      <c r="A27" s="59">
        <v>11</v>
      </c>
      <c r="B27" s="83"/>
      <c r="C27" s="79"/>
      <c r="D27" s="80"/>
      <c r="E27" s="84"/>
      <c r="F27" s="29">
        <f t="shared" si="2"/>
        <v>0</v>
      </c>
      <c r="G27" s="80"/>
      <c r="H27" s="60"/>
      <c r="I27" s="61"/>
      <c r="K27" s="61"/>
    </row>
    <row r="28" spans="1:11" x14ac:dyDescent="0.3">
      <c r="A28" s="59">
        <v>12</v>
      </c>
      <c r="B28" s="83"/>
      <c r="C28" s="79"/>
      <c r="D28" s="80"/>
      <c r="E28" s="84"/>
      <c r="F28" s="29">
        <f t="shared" si="2"/>
        <v>0</v>
      </c>
      <c r="G28" s="80"/>
      <c r="H28" s="60"/>
      <c r="I28" s="61"/>
      <c r="K28" s="61"/>
    </row>
    <row r="29" spans="1:11" x14ac:dyDescent="0.3">
      <c r="A29" s="59">
        <v>13</v>
      </c>
      <c r="B29" s="83"/>
      <c r="C29" s="79"/>
      <c r="D29" s="80"/>
      <c r="E29" s="84"/>
      <c r="F29" s="29">
        <f t="shared" si="2"/>
        <v>0</v>
      </c>
      <c r="G29" s="80"/>
      <c r="H29" s="60"/>
      <c r="I29" s="61"/>
      <c r="K29" s="61"/>
    </row>
    <row r="30" spans="1:11" x14ac:dyDescent="0.3">
      <c r="A30" s="59">
        <v>14</v>
      </c>
      <c r="B30" s="83"/>
      <c r="C30" s="79"/>
      <c r="D30" s="80"/>
      <c r="E30" s="84"/>
      <c r="F30" s="29">
        <f t="shared" si="2"/>
        <v>0</v>
      </c>
      <c r="G30" s="80"/>
      <c r="H30" s="60"/>
      <c r="I30" s="61"/>
      <c r="K30" s="61"/>
    </row>
    <row r="31" spans="1:11" x14ac:dyDescent="0.3">
      <c r="A31" s="59">
        <v>15</v>
      </c>
      <c r="B31" s="83"/>
      <c r="C31" s="79"/>
      <c r="D31" s="80"/>
      <c r="E31" s="85"/>
      <c r="F31" s="29">
        <f t="shared" si="2"/>
        <v>0</v>
      </c>
      <c r="G31" s="80"/>
      <c r="H31" s="60"/>
      <c r="I31" s="61"/>
      <c r="K31" s="61"/>
    </row>
    <row r="32" spans="1:11" s="77" customFormat="1" x14ac:dyDescent="0.3">
      <c r="A32" s="71" t="s">
        <v>37</v>
      </c>
      <c r="B32" s="72"/>
      <c r="C32" s="91">
        <f>SUM(C17:C31)</f>
        <v>120</v>
      </c>
      <c r="D32" s="73" t="s">
        <v>38</v>
      </c>
      <c r="E32" s="74" cm="1">
        <f t="array" ref="E32">SUM(F17:F31/C32)</f>
        <v>5.583333333333333</v>
      </c>
      <c r="F32" s="72"/>
      <c r="G32" s="71"/>
      <c r="H32" s="71" t="s">
        <v>39</v>
      </c>
      <c r="I32" s="75" t="e">
        <f>C32/I16</f>
        <v>#DIV/0!</v>
      </c>
      <c r="J32" s="76"/>
      <c r="K32" s="75">
        <f>C32/K16</f>
        <v>0.79103493737640085</v>
      </c>
    </row>
    <row r="33" spans="1:11" ht="15" thickBot="1" x14ac:dyDescent="0.35">
      <c r="C33" s="17"/>
    </row>
    <row r="34" spans="1:11" s="77" customFormat="1" x14ac:dyDescent="0.3">
      <c r="A34" s="128" t="s">
        <v>47</v>
      </c>
      <c r="B34" s="129"/>
      <c r="C34" s="96"/>
      <c r="D34" s="96"/>
      <c r="E34" s="96"/>
      <c r="F34" s="96"/>
      <c r="G34" s="96"/>
      <c r="H34" s="96"/>
      <c r="I34" s="96"/>
      <c r="J34" s="96"/>
      <c r="K34" s="97"/>
    </row>
    <row r="35" spans="1:11" s="77" customFormat="1" ht="28.8" x14ac:dyDescent="0.3">
      <c r="A35" s="98" t="s">
        <v>18</v>
      </c>
      <c r="B35" s="87" t="s">
        <v>19</v>
      </c>
      <c r="C35" s="94" t="s">
        <v>20</v>
      </c>
      <c r="D35" s="70" t="s">
        <v>21</v>
      </c>
      <c r="E35" s="70" t="s">
        <v>22</v>
      </c>
      <c r="F35" s="70"/>
      <c r="G35" s="70" t="s">
        <v>23</v>
      </c>
      <c r="H35" s="70" t="s">
        <v>24</v>
      </c>
      <c r="I35" s="89"/>
      <c r="J35" s="70" t="s">
        <v>46</v>
      </c>
      <c r="K35" s="99">
        <f>Sammanställning!P13</f>
        <v>168</v>
      </c>
    </row>
    <row r="36" spans="1:11" x14ac:dyDescent="0.3">
      <c r="A36" s="100">
        <v>1</v>
      </c>
      <c r="B36" s="31"/>
      <c r="C36" s="79"/>
      <c r="D36" s="31"/>
      <c r="E36" s="84"/>
      <c r="F36" s="30">
        <f>E36*C36</f>
        <v>0</v>
      </c>
      <c r="G36" s="31"/>
      <c r="H36" s="60"/>
      <c r="I36" s="61"/>
      <c r="K36" s="101"/>
    </row>
    <row r="37" spans="1:11" x14ac:dyDescent="0.3">
      <c r="A37" s="100">
        <v>2</v>
      </c>
      <c r="B37" s="31"/>
      <c r="C37" s="79"/>
      <c r="D37" s="31"/>
      <c r="E37" s="84"/>
      <c r="F37" s="30">
        <f t="shared" ref="F37:F50" si="3">E37*C37</f>
        <v>0</v>
      </c>
      <c r="G37" s="31"/>
      <c r="H37" s="60"/>
      <c r="I37" s="61"/>
      <c r="K37" s="101"/>
    </row>
    <row r="38" spans="1:11" x14ac:dyDescent="0.3">
      <c r="A38" s="100">
        <v>3</v>
      </c>
      <c r="B38" s="31"/>
      <c r="C38" s="79"/>
      <c r="D38" s="31"/>
      <c r="E38" s="84"/>
      <c r="F38" s="30">
        <f t="shared" si="3"/>
        <v>0</v>
      </c>
      <c r="G38" s="31"/>
      <c r="H38" s="60"/>
      <c r="I38" s="61"/>
      <c r="K38" s="101"/>
    </row>
    <row r="39" spans="1:11" x14ac:dyDescent="0.3">
      <c r="A39" s="100">
        <v>4</v>
      </c>
      <c r="B39" s="31"/>
      <c r="C39" s="79"/>
      <c r="D39" s="31"/>
      <c r="E39" s="84"/>
      <c r="F39" s="30">
        <f t="shared" si="3"/>
        <v>0</v>
      </c>
      <c r="G39" s="31"/>
      <c r="H39" s="60"/>
      <c r="I39" s="61"/>
      <c r="K39" s="101"/>
    </row>
    <row r="40" spans="1:11" x14ac:dyDescent="0.3">
      <c r="A40" s="100">
        <v>5</v>
      </c>
      <c r="B40" s="31"/>
      <c r="C40" s="79"/>
      <c r="D40" s="31"/>
      <c r="E40" s="84"/>
      <c r="F40" s="30">
        <f t="shared" si="3"/>
        <v>0</v>
      </c>
      <c r="G40" s="31"/>
      <c r="H40" s="60"/>
      <c r="I40" s="61"/>
      <c r="K40" s="101"/>
    </row>
    <row r="41" spans="1:11" x14ac:dyDescent="0.3">
      <c r="A41" s="100">
        <v>6</v>
      </c>
      <c r="B41" s="31"/>
      <c r="C41" s="79"/>
      <c r="D41" s="31"/>
      <c r="E41" s="84"/>
      <c r="F41" s="30">
        <f t="shared" si="3"/>
        <v>0</v>
      </c>
      <c r="G41" s="31"/>
      <c r="H41" s="60"/>
      <c r="I41" s="61"/>
      <c r="K41" s="101"/>
    </row>
    <row r="42" spans="1:11" x14ac:dyDescent="0.3">
      <c r="A42" s="100">
        <v>7</v>
      </c>
      <c r="B42" s="31"/>
      <c r="C42" s="79"/>
      <c r="D42" s="31"/>
      <c r="E42" s="84"/>
      <c r="F42" s="30">
        <f t="shared" si="3"/>
        <v>0</v>
      </c>
      <c r="G42" s="31"/>
      <c r="H42" s="60"/>
      <c r="I42" s="61"/>
      <c r="K42" s="101"/>
    </row>
    <row r="43" spans="1:11" x14ac:dyDescent="0.3">
      <c r="A43" s="100">
        <v>8</v>
      </c>
      <c r="B43" s="31"/>
      <c r="C43" s="79"/>
      <c r="D43" s="31"/>
      <c r="E43" s="84"/>
      <c r="F43" s="30">
        <f t="shared" si="3"/>
        <v>0</v>
      </c>
      <c r="G43" s="31"/>
      <c r="H43" s="60"/>
      <c r="I43" s="61"/>
      <c r="K43" s="101"/>
    </row>
    <row r="44" spans="1:11" x14ac:dyDescent="0.3">
      <c r="A44" s="100">
        <v>9</v>
      </c>
      <c r="B44" s="31"/>
      <c r="C44" s="79"/>
      <c r="D44" s="31"/>
      <c r="E44" s="84"/>
      <c r="F44" s="30">
        <f t="shared" si="3"/>
        <v>0</v>
      </c>
      <c r="G44" s="31"/>
      <c r="H44" s="60"/>
      <c r="I44" s="61"/>
      <c r="K44" s="101"/>
    </row>
    <row r="45" spans="1:11" x14ac:dyDescent="0.3">
      <c r="A45" s="100">
        <v>10</v>
      </c>
      <c r="B45" s="31"/>
      <c r="C45" s="79"/>
      <c r="D45" s="31"/>
      <c r="E45" s="84"/>
      <c r="F45" s="30">
        <f t="shared" si="3"/>
        <v>0</v>
      </c>
      <c r="G45" s="31"/>
      <c r="H45" s="60"/>
      <c r="I45" s="61"/>
      <c r="K45" s="101"/>
    </row>
    <row r="46" spans="1:11" x14ac:dyDescent="0.3">
      <c r="A46" s="100">
        <v>11</v>
      </c>
      <c r="B46" s="31"/>
      <c r="C46" s="79"/>
      <c r="D46" s="31"/>
      <c r="E46" s="84"/>
      <c r="F46" s="30">
        <f t="shared" si="3"/>
        <v>0</v>
      </c>
      <c r="G46" s="31"/>
      <c r="H46" s="60"/>
      <c r="I46" s="61"/>
      <c r="K46" s="101"/>
    </row>
    <row r="47" spans="1:11" x14ac:dyDescent="0.3">
      <c r="A47" s="100">
        <v>12</v>
      </c>
      <c r="B47" s="31"/>
      <c r="C47" s="79"/>
      <c r="D47" s="31"/>
      <c r="E47" s="84"/>
      <c r="F47" s="30">
        <f t="shared" si="3"/>
        <v>0</v>
      </c>
      <c r="G47" s="31"/>
      <c r="H47" s="60"/>
      <c r="I47" s="61"/>
      <c r="K47" s="101"/>
    </row>
    <row r="48" spans="1:11" x14ac:dyDescent="0.3">
      <c r="A48" s="100">
        <v>13</v>
      </c>
      <c r="B48" s="31"/>
      <c r="C48" s="79"/>
      <c r="D48" s="31"/>
      <c r="E48" s="84"/>
      <c r="F48" s="30">
        <f t="shared" si="3"/>
        <v>0</v>
      </c>
      <c r="G48" s="31"/>
      <c r="H48" s="60"/>
      <c r="I48" s="61"/>
      <c r="K48" s="101"/>
    </row>
    <row r="49" spans="1:11" x14ac:dyDescent="0.3">
      <c r="A49" s="100">
        <v>14</v>
      </c>
      <c r="B49" s="31"/>
      <c r="C49" s="79"/>
      <c r="D49" s="31"/>
      <c r="E49" s="84"/>
      <c r="F49" s="30">
        <f t="shared" si="3"/>
        <v>0</v>
      </c>
      <c r="G49" s="31"/>
      <c r="H49" s="60"/>
      <c r="I49" s="61"/>
      <c r="K49" s="101"/>
    </row>
    <row r="50" spans="1:11" x14ac:dyDescent="0.3">
      <c r="A50" s="100">
        <v>15</v>
      </c>
      <c r="B50" s="31"/>
      <c r="C50" s="79"/>
      <c r="D50" s="31"/>
      <c r="E50" s="84"/>
      <c r="F50" s="30">
        <f t="shared" si="3"/>
        <v>0</v>
      </c>
      <c r="G50" s="31"/>
      <c r="H50" s="56"/>
      <c r="I50" s="57"/>
      <c r="K50" s="101"/>
    </row>
    <row r="51" spans="1:11" s="77" customFormat="1" ht="15" thickBot="1" x14ac:dyDescent="0.35">
      <c r="A51" s="102" t="s">
        <v>37</v>
      </c>
      <c r="B51" s="15"/>
      <c r="C51" s="103">
        <f>SUM(C36:C50)</f>
        <v>0</v>
      </c>
      <c r="D51" s="104" t="s">
        <v>38</v>
      </c>
      <c r="E51" s="105" t="e">
        <f>SUM(F36:F50)/C51</f>
        <v>#DIV/0!</v>
      </c>
      <c r="F51" s="104"/>
      <c r="G51" s="15"/>
      <c r="H51" s="106" t="s">
        <v>39</v>
      </c>
      <c r="I51" s="107" t="e">
        <f>C51/I35</f>
        <v>#DIV/0!</v>
      </c>
      <c r="J51" s="15"/>
      <c r="K51" s="115">
        <f>C51/K35</f>
        <v>0</v>
      </c>
    </row>
  </sheetData>
  <mergeCells count="2">
    <mergeCell ref="A15:B15"/>
    <mergeCell ref="A34:B34"/>
  </mergeCells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18622D-0922-451F-8489-548CAD82D82B}">
  <dimension ref="A1:K51"/>
  <sheetViews>
    <sheetView workbookViewId="0">
      <selection activeCell="O33" sqref="O33"/>
    </sheetView>
  </sheetViews>
  <sheetFormatPr defaultColWidth="8.88671875" defaultRowHeight="14.4" x14ac:dyDescent="0.3"/>
  <cols>
    <col min="1" max="1" width="17.5546875" bestFit="1" customWidth="1"/>
    <col min="2" max="2" width="10.33203125" customWidth="1"/>
    <col min="3" max="3" width="8" customWidth="1"/>
    <col min="4" max="4" width="20.88671875" customWidth="1"/>
    <col min="5" max="5" width="7.6640625" customWidth="1"/>
    <col min="6" max="6" width="5.6640625" hidden="1" customWidth="1"/>
    <col min="7" max="7" width="24.88671875" customWidth="1"/>
    <col min="8" max="8" width="12.88671875" hidden="1" customWidth="1"/>
    <col min="9" max="9" width="9.44140625" hidden="1" customWidth="1"/>
    <col min="10" max="10" width="9.88671875" bestFit="1" customWidth="1"/>
    <col min="11" max="11" width="8.5546875" customWidth="1"/>
  </cols>
  <sheetData>
    <row r="1" spans="1:11" s="77" customFormat="1" x14ac:dyDescent="0.3">
      <c r="A1" s="95" t="s">
        <v>48</v>
      </c>
      <c r="B1" s="96" t="s">
        <v>9</v>
      </c>
      <c r="C1" s="111"/>
      <c r="D1" s="64"/>
      <c r="E1" s="96"/>
      <c r="F1" s="96"/>
      <c r="G1" s="62"/>
      <c r="H1" s="65"/>
      <c r="I1" s="65"/>
      <c r="J1" s="65"/>
      <c r="K1" s="63"/>
    </row>
    <row r="2" spans="1:11" s="77" customFormat="1" ht="28.8" x14ac:dyDescent="0.3">
      <c r="A2" s="98" t="s">
        <v>18</v>
      </c>
      <c r="B2" s="87" t="s">
        <v>19</v>
      </c>
      <c r="C2" s="88" t="s">
        <v>20</v>
      </c>
      <c r="D2" s="69" t="s">
        <v>21</v>
      </c>
      <c r="E2" s="70" t="s">
        <v>22</v>
      </c>
      <c r="F2" s="70"/>
      <c r="G2" s="66" t="s">
        <v>23</v>
      </c>
      <c r="H2" s="70" t="s">
        <v>24</v>
      </c>
      <c r="I2" s="89"/>
      <c r="J2" s="70" t="s">
        <v>25</v>
      </c>
      <c r="K2" s="90">
        <f>Sammanställning!D14</f>
        <v>0</v>
      </c>
    </row>
    <row r="3" spans="1:11" x14ac:dyDescent="0.3">
      <c r="A3" s="100">
        <v>1</v>
      </c>
      <c r="B3" s="78"/>
      <c r="C3" s="79"/>
      <c r="D3" s="80"/>
      <c r="E3" s="81"/>
      <c r="F3" s="30">
        <f>C3*E3</f>
        <v>0</v>
      </c>
      <c r="G3" s="80"/>
      <c r="H3" s="60"/>
      <c r="I3" s="61"/>
      <c r="K3" s="101"/>
    </row>
    <row r="4" spans="1:11" x14ac:dyDescent="0.3">
      <c r="A4" s="100">
        <v>2</v>
      </c>
      <c r="B4" s="78"/>
      <c r="C4" s="79"/>
      <c r="D4" s="80"/>
      <c r="E4" s="81"/>
      <c r="F4" s="30">
        <f>C4*E4</f>
        <v>0</v>
      </c>
      <c r="G4" s="80"/>
      <c r="H4" s="60"/>
      <c r="I4" s="61"/>
      <c r="K4" s="101"/>
    </row>
    <row r="5" spans="1:11" x14ac:dyDescent="0.3">
      <c r="A5" s="100">
        <v>3</v>
      </c>
      <c r="B5" s="78"/>
      <c r="C5" s="79"/>
      <c r="D5" s="80"/>
      <c r="E5" s="81"/>
      <c r="F5" s="30">
        <f>C6*E6</f>
        <v>0</v>
      </c>
      <c r="G5" s="80"/>
      <c r="H5" s="60"/>
      <c r="I5" s="61"/>
      <c r="K5" s="101"/>
    </row>
    <row r="6" spans="1:11" x14ac:dyDescent="0.3">
      <c r="A6" s="100">
        <v>4</v>
      </c>
      <c r="B6" s="78"/>
      <c r="C6" s="79"/>
      <c r="D6" s="80"/>
      <c r="E6" s="81"/>
      <c r="F6" s="30">
        <f>E6*C6</f>
        <v>0</v>
      </c>
      <c r="G6" s="80"/>
      <c r="H6" s="60"/>
      <c r="I6" s="61"/>
      <c r="K6" s="101"/>
    </row>
    <row r="7" spans="1:11" x14ac:dyDescent="0.3">
      <c r="A7" s="100">
        <v>5</v>
      </c>
      <c r="B7" s="78"/>
      <c r="C7" s="79"/>
      <c r="D7" s="80"/>
      <c r="E7" s="81"/>
      <c r="F7" s="30">
        <f>C7*E7</f>
        <v>0</v>
      </c>
      <c r="G7" s="80"/>
      <c r="H7" s="60"/>
      <c r="I7" s="61"/>
      <c r="K7" s="101"/>
    </row>
    <row r="8" spans="1:11" x14ac:dyDescent="0.3">
      <c r="A8" s="100">
        <v>6</v>
      </c>
      <c r="B8" s="78"/>
      <c r="C8" s="79"/>
      <c r="D8" s="80"/>
      <c r="E8" s="81"/>
      <c r="F8" s="30">
        <f>C8*E8</f>
        <v>0</v>
      </c>
      <c r="G8" s="80"/>
      <c r="H8" s="60"/>
      <c r="I8" s="61"/>
      <c r="K8" s="101"/>
    </row>
    <row r="9" spans="1:11" x14ac:dyDescent="0.3">
      <c r="A9" s="100">
        <v>7</v>
      </c>
      <c r="B9" s="78"/>
      <c r="C9" s="79"/>
      <c r="D9" s="80"/>
      <c r="E9" s="81"/>
      <c r="F9" s="30">
        <f>C9*E9</f>
        <v>0</v>
      </c>
      <c r="G9" s="80"/>
      <c r="H9" s="60"/>
      <c r="I9" s="61"/>
      <c r="K9" s="101"/>
    </row>
    <row r="10" spans="1:11" x14ac:dyDescent="0.3">
      <c r="A10" s="100">
        <v>8</v>
      </c>
      <c r="B10" s="78"/>
      <c r="C10" s="79"/>
      <c r="D10" s="80"/>
      <c r="E10" s="81"/>
      <c r="F10" s="30">
        <f>C10*E10</f>
        <v>0</v>
      </c>
      <c r="G10" s="80"/>
      <c r="H10" s="60"/>
      <c r="I10" s="61"/>
      <c r="K10" s="101"/>
    </row>
    <row r="11" spans="1:11" x14ac:dyDescent="0.3">
      <c r="A11" s="100">
        <v>9</v>
      </c>
      <c r="B11" s="82"/>
      <c r="C11" s="79"/>
      <c r="D11" s="80"/>
      <c r="E11" s="81"/>
      <c r="F11" s="30">
        <f t="shared" ref="F11:F12" si="0">C11*E11</f>
        <v>0</v>
      </c>
      <c r="G11" s="80"/>
      <c r="H11" s="60"/>
      <c r="I11" s="61"/>
      <c r="K11" s="101"/>
    </row>
    <row r="12" spans="1:11" x14ac:dyDescent="0.3">
      <c r="A12" s="100">
        <v>10</v>
      </c>
      <c r="B12" s="78"/>
      <c r="C12" s="79"/>
      <c r="D12" s="80"/>
      <c r="E12" s="81"/>
      <c r="F12" s="30">
        <f t="shared" si="0"/>
        <v>0</v>
      </c>
      <c r="G12" s="80"/>
      <c r="H12" s="60"/>
      <c r="I12" s="61"/>
      <c r="K12" s="101"/>
    </row>
    <row r="13" spans="1:11" s="77" customFormat="1" ht="15" thickBot="1" x14ac:dyDescent="0.35">
      <c r="A13" s="102" t="s">
        <v>37</v>
      </c>
      <c r="B13" s="112"/>
      <c r="C13" s="103">
        <f>SUM(C3:C12)</f>
        <v>0</v>
      </c>
      <c r="D13" s="106" t="s">
        <v>38</v>
      </c>
      <c r="E13" s="113" t="e">
        <f>SUM(F3:F12)/C13</f>
        <v>#DIV/0!</v>
      </c>
      <c r="F13" s="104"/>
      <c r="G13" s="106"/>
      <c r="H13" s="106" t="s">
        <v>39</v>
      </c>
      <c r="I13" s="114" t="e">
        <f>C13/I2</f>
        <v>#DIV/0!</v>
      </c>
      <c r="J13" s="15"/>
      <c r="K13" s="115" t="e">
        <f>C13/K2</f>
        <v>#DIV/0!</v>
      </c>
    </row>
    <row r="14" spans="1:11" ht="15" thickBot="1" x14ac:dyDescent="0.35">
      <c r="C14" s="17"/>
      <c r="I14" s="93"/>
      <c r="K14" s="93"/>
    </row>
    <row r="15" spans="1:11" s="77" customFormat="1" x14ac:dyDescent="0.3">
      <c r="A15" s="132" t="s">
        <v>49</v>
      </c>
      <c r="B15" s="133"/>
      <c r="C15" s="96"/>
      <c r="D15" s="117"/>
      <c r="E15" s="96"/>
      <c r="F15" s="96"/>
      <c r="G15" s="111"/>
      <c r="H15" s="96"/>
      <c r="I15" s="96"/>
      <c r="J15" s="96"/>
      <c r="K15" s="97"/>
    </row>
    <row r="16" spans="1:11" s="77" customFormat="1" ht="28.8" x14ac:dyDescent="0.3">
      <c r="A16" s="98" t="s">
        <v>18</v>
      </c>
      <c r="B16" s="86" t="s">
        <v>19</v>
      </c>
      <c r="C16" s="88" t="s">
        <v>20</v>
      </c>
      <c r="D16" s="69" t="s">
        <v>21</v>
      </c>
      <c r="E16" s="67" t="s">
        <v>22</v>
      </c>
      <c r="F16" s="70"/>
      <c r="G16" s="66" t="s">
        <v>23</v>
      </c>
      <c r="H16" s="66" t="s">
        <v>24</v>
      </c>
      <c r="I16" s="90"/>
      <c r="J16" s="70" t="s">
        <v>25</v>
      </c>
      <c r="K16" s="99">
        <f>Sammanställning!J14</f>
        <v>332.1</v>
      </c>
    </row>
    <row r="17" spans="1:11" x14ac:dyDescent="0.3">
      <c r="A17" s="100">
        <v>1</v>
      </c>
      <c r="B17" s="78"/>
      <c r="C17" s="79"/>
      <c r="D17" s="80"/>
      <c r="E17" s="81"/>
      <c r="F17" s="29">
        <f t="shared" ref="F17:F31" si="1">C17*E17</f>
        <v>0</v>
      </c>
      <c r="G17" s="80"/>
      <c r="H17" s="60"/>
      <c r="I17" s="61"/>
      <c r="K17" s="101"/>
    </row>
    <row r="18" spans="1:11" x14ac:dyDescent="0.3">
      <c r="A18" s="100">
        <v>2</v>
      </c>
      <c r="B18" s="78">
        <v>45239</v>
      </c>
      <c r="C18" s="79">
        <v>50</v>
      </c>
      <c r="D18" s="80" t="s">
        <v>50</v>
      </c>
      <c r="E18" s="81">
        <v>2.4</v>
      </c>
      <c r="F18" s="29">
        <f t="shared" si="1"/>
        <v>120</v>
      </c>
      <c r="G18" s="80" t="s">
        <v>51</v>
      </c>
      <c r="H18" s="60"/>
      <c r="I18" s="61"/>
      <c r="K18" s="101"/>
    </row>
    <row r="19" spans="1:11" x14ac:dyDescent="0.3">
      <c r="A19" s="100">
        <v>3</v>
      </c>
      <c r="B19" s="78"/>
      <c r="C19" s="79"/>
      <c r="D19" s="80"/>
      <c r="E19" s="81"/>
      <c r="F19" s="29">
        <f t="shared" si="1"/>
        <v>0</v>
      </c>
      <c r="G19" s="80"/>
      <c r="H19" s="60"/>
      <c r="I19" s="61"/>
      <c r="K19" s="101"/>
    </row>
    <row r="20" spans="1:11" x14ac:dyDescent="0.3">
      <c r="A20" s="100">
        <v>4</v>
      </c>
      <c r="B20" s="78"/>
      <c r="C20" s="79"/>
      <c r="D20" s="80"/>
      <c r="E20" s="81"/>
      <c r="F20" s="29">
        <f t="shared" si="1"/>
        <v>0</v>
      </c>
      <c r="G20" s="80"/>
      <c r="H20" s="60"/>
      <c r="I20" s="61"/>
      <c r="K20" s="101"/>
    </row>
    <row r="21" spans="1:11" x14ac:dyDescent="0.3">
      <c r="A21" s="100">
        <v>5</v>
      </c>
      <c r="B21" s="78"/>
      <c r="C21" s="79"/>
      <c r="D21" s="80"/>
      <c r="E21" s="81"/>
      <c r="F21" s="29">
        <f t="shared" si="1"/>
        <v>0</v>
      </c>
      <c r="G21" s="80"/>
      <c r="H21" s="60"/>
      <c r="I21" s="61"/>
      <c r="K21" s="101"/>
    </row>
    <row r="22" spans="1:11" x14ac:dyDescent="0.3">
      <c r="A22" s="100">
        <v>6</v>
      </c>
      <c r="B22" s="78"/>
      <c r="C22" s="79"/>
      <c r="D22" s="80"/>
      <c r="E22" s="81"/>
      <c r="F22" s="29">
        <f t="shared" si="1"/>
        <v>0</v>
      </c>
      <c r="G22" s="80"/>
      <c r="H22" s="60"/>
      <c r="I22" s="61"/>
      <c r="K22" s="101"/>
    </row>
    <row r="23" spans="1:11" x14ac:dyDescent="0.3">
      <c r="A23" s="100">
        <v>7</v>
      </c>
      <c r="B23" s="78"/>
      <c r="C23" s="79"/>
      <c r="D23" s="80"/>
      <c r="E23" s="81"/>
      <c r="F23" s="29">
        <f t="shared" si="1"/>
        <v>0</v>
      </c>
      <c r="G23" s="80"/>
      <c r="H23" s="60"/>
      <c r="I23" s="61"/>
      <c r="K23" s="101"/>
    </row>
    <row r="24" spans="1:11" x14ac:dyDescent="0.3">
      <c r="A24" s="100">
        <v>8</v>
      </c>
      <c r="B24" s="83"/>
      <c r="C24" s="79"/>
      <c r="D24" s="80"/>
      <c r="E24" s="84"/>
      <c r="F24" s="29">
        <f t="shared" si="1"/>
        <v>0</v>
      </c>
      <c r="G24" s="80"/>
      <c r="H24" s="60"/>
      <c r="I24" s="61"/>
      <c r="K24" s="101"/>
    </row>
    <row r="25" spans="1:11" x14ac:dyDescent="0.3">
      <c r="A25" s="100">
        <v>9</v>
      </c>
      <c r="B25" s="83"/>
      <c r="C25" s="79"/>
      <c r="D25" s="80"/>
      <c r="E25" s="84"/>
      <c r="F25" s="29">
        <f t="shared" si="1"/>
        <v>0</v>
      </c>
      <c r="G25" s="80"/>
      <c r="H25" s="60"/>
      <c r="I25" s="61"/>
      <c r="K25" s="101"/>
    </row>
    <row r="26" spans="1:11" x14ac:dyDescent="0.3">
      <c r="A26" s="100">
        <v>10</v>
      </c>
      <c r="B26" s="83"/>
      <c r="C26" s="79"/>
      <c r="D26" s="80"/>
      <c r="E26" s="84"/>
      <c r="F26" s="29">
        <f t="shared" si="1"/>
        <v>0</v>
      </c>
      <c r="G26" s="80"/>
      <c r="H26" s="60"/>
      <c r="I26" s="61"/>
      <c r="K26" s="101"/>
    </row>
    <row r="27" spans="1:11" x14ac:dyDescent="0.3">
      <c r="A27" s="100">
        <v>11</v>
      </c>
      <c r="B27" s="83"/>
      <c r="C27" s="79"/>
      <c r="D27" s="80"/>
      <c r="E27" s="84"/>
      <c r="F27" s="29">
        <f t="shared" si="1"/>
        <v>0</v>
      </c>
      <c r="G27" s="80"/>
      <c r="H27" s="60"/>
      <c r="I27" s="61"/>
      <c r="K27" s="101"/>
    </row>
    <row r="28" spans="1:11" x14ac:dyDescent="0.3">
      <c r="A28" s="100">
        <v>12</v>
      </c>
      <c r="B28" s="83"/>
      <c r="C28" s="79"/>
      <c r="D28" s="80"/>
      <c r="E28" s="84"/>
      <c r="F28" s="29">
        <f t="shared" si="1"/>
        <v>0</v>
      </c>
      <c r="G28" s="80"/>
      <c r="H28" s="60"/>
      <c r="I28" s="61"/>
      <c r="K28" s="101"/>
    </row>
    <row r="29" spans="1:11" x14ac:dyDescent="0.3">
      <c r="A29" s="100">
        <v>13</v>
      </c>
      <c r="B29" s="83"/>
      <c r="C29" s="79"/>
      <c r="D29" s="80"/>
      <c r="E29" s="84"/>
      <c r="F29" s="29">
        <f t="shared" si="1"/>
        <v>0</v>
      </c>
      <c r="G29" s="80"/>
      <c r="H29" s="60"/>
      <c r="I29" s="61"/>
      <c r="K29" s="101"/>
    </row>
    <row r="30" spans="1:11" x14ac:dyDescent="0.3">
      <c r="A30" s="100">
        <v>14</v>
      </c>
      <c r="B30" s="83"/>
      <c r="C30" s="79"/>
      <c r="D30" s="80"/>
      <c r="E30" s="84"/>
      <c r="F30" s="29">
        <f t="shared" si="1"/>
        <v>0</v>
      </c>
      <c r="G30" s="80"/>
      <c r="H30" s="60"/>
      <c r="I30" s="61"/>
      <c r="K30" s="101"/>
    </row>
    <row r="31" spans="1:11" x14ac:dyDescent="0.3">
      <c r="A31" s="100">
        <v>15</v>
      </c>
      <c r="B31" s="83"/>
      <c r="C31" s="79"/>
      <c r="D31" s="80"/>
      <c r="E31" s="85"/>
      <c r="F31" s="29">
        <f t="shared" si="1"/>
        <v>0</v>
      </c>
      <c r="G31" s="80"/>
      <c r="H31" s="60"/>
      <c r="I31" s="61"/>
      <c r="K31" s="101"/>
    </row>
    <row r="32" spans="1:11" s="77" customFormat="1" ht="15" thickBot="1" x14ac:dyDescent="0.35">
      <c r="A32" s="102" t="s">
        <v>37</v>
      </c>
      <c r="B32" s="112"/>
      <c r="C32" s="103">
        <f>SUM(C17:C31)</f>
        <v>50</v>
      </c>
      <c r="D32" s="104" t="s">
        <v>38</v>
      </c>
      <c r="E32" s="118" cm="1">
        <f t="array" ref="E32">SUM(F17:F31/C32)</f>
        <v>2.4</v>
      </c>
      <c r="F32" s="112"/>
      <c r="G32" s="106"/>
      <c r="H32" s="106" t="s">
        <v>39</v>
      </c>
      <c r="I32" s="114" t="e">
        <f>C32/I16</f>
        <v>#DIV/0!</v>
      </c>
      <c r="J32" s="15"/>
      <c r="K32" s="115">
        <f>C32/K16</f>
        <v>0.15055706112616682</v>
      </c>
    </row>
    <row r="33" spans="1:11" ht="15" thickBot="1" x14ac:dyDescent="0.35">
      <c r="C33" s="17"/>
    </row>
    <row r="34" spans="1:11" s="77" customFormat="1" ht="13.95" customHeight="1" x14ac:dyDescent="0.3">
      <c r="A34" s="132" t="s">
        <v>52</v>
      </c>
      <c r="B34" s="134"/>
      <c r="C34" s="117"/>
      <c r="D34" s="117"/>
      <c r="E34" s="96"/>
      <c r="F34" s="96"/>
      <c r="G34" s="111"/>
      <c r="H34" s="96"/>
      <c r="I34" s="96"/>
      <c r="J34" s="96"/>
      <c r="K34" s="97"/>
    </row>
    <row r="35" spans="1:11" s="77" customFormat="1" ht="28.8" x14ac:dyDescent="0.3">
      <c r="A35" s="98" t="s">
        <v>18</v>
      </c>
      <c r="B35" s="87" t="s">
        <v>19</v>
      </c>
      <c r="C35" s="68" t="s">
        <v>20</v>
      </c>
      <c r="D35" s="69" t="s">
        <v>21</v>
      </c>
      <c r="E35" s="67" t="s">
        <v>22</v>
      </c>
      <c r="F35" s="66"/>
      <c r="G35" s="66" t="s">
        <v>23</v>
      </c>
      <c r="H35" s="66" t="s">
        <v>24</v>
      </c>
      <c r="I35" s="90"/>
      <c r="J35" s="70" t="s">
        <v>25</v>
      </c>
      <c r="K35" s="99">
        <f>Sammanställning!P14</f>
        <v>534</v>
      </c>
    </row>
    <row r="36" spans="1:11" x14ac:dyDescent="0.3">
      <c r="A36" s="100">
        <v>1</v>
      </c>
      <c r="B36" s="121">
        <v>45605</v>
      </c>
      <c r="C36" s="79">
        <v>550</v>
      </c>
      <c r="D36" s="31"/>
      <c r="E36" s="84">
        <v>3.55</v>
      </c>
      <c r="F36" s="30">
        <f>E36*C36</f>
        <v>1952.5</v>
      </c>
      <c r="G36" s="31"/>
      <c r="H36" s="60"/>
      <c r="I36" s="61"/>
      <c r="K36" s="101"/>
    </row>
    <row r="37" spans="1:11" x14ac:dyDescent="0.3">
      <c r="A37" s="100">
        <v>2</v>
      </c>
      <c r="B37" s="31"/>
      <c r="C37" s="79"/>
      <c r="D37" s="31"/>
      <c r="E37" s="84"/>
      <c r="F37" s="30">
        <f t="shared" ref="F37:F50" si="2">E37*C37</f>
        <v>0</v>
      </c>
      <c r="G37" s="31"/>
      <c r="H37" s="60"/>
      <c r="I37" s="61"/>
      <c r="K37" s="101"/>
    </row>
    <row r="38" spans="1:11" x14ac:dyDescent="0.3">
      <c r="A38" s="100">
        <v>3</v>
      </c>
      <c r="B38" s="31"/>
      <c r="C38" s="79"/>
      <c r="D38" s="31"/>
      <c r="E38" s="84"/>
      <c r="F38" s="30">
        <f t="shared" si="2"/>
        <v>0</v>
      </c>
      <c r="G38" s="31"/>
      <c r="H38" s="60"/>
      <c r="I38" s="61"/>
      <c r="K38" s="101"/>
    </row>
    <row r="39" spans="1:11" x14ac:dyDescent="0.3">
      <c r="A39" s="100">
        <v>4</v>
      </c>
      <c r="B39" s="31"/>
      <c r="C39" s="79"/>
      <c r="D39" s="31"/>
      <c r="E39" s="84"/>
      <c r="F39" s="30">
        <f t="shared" si="2"/>
        <v>0</v>
      </c>
      <c r="G39" s="31"/>
      <c r="H39" s="60"/>
      <c r="I39" s="61"/>
      <c r="K39" s="101"/>
    </row>
    <row r="40" spans="1:11" x14ac:dyDescent="0.3">
      <c r="A40" s="100">
        <v>5</v>
      </c>
      <c r="B40" s="31"/>
      <c r="C40" s="79"/>
      <c r="D40" s="31"/>
      <c r="E40" s="84"/>
      <c r="F40" s="30">
        <f t="shared" si="2"/>
        <v>0</v>
      </c>
      <c r="G40" s="31"/>
      <c r="H40" s="60"/>
      <c r="I40" s="61"/>
      <c r="K40" s="101"/>
    </row>
    <row r="41" spans="1:11" x14ac:dyDescent="0.3">
      <c r="A41" s="100">
        <v>6</v>
      </c>
      <c r="B41" s="31"/>
      <c r="C41" s="79"/>
      <c r="D41" s="31"/>
      <c r="E41" s="84"/>
      <c r="F41" s="30">
        <f t="shared" si="2"/>
        <v>0</v>
      </c>
      <c r="G41" s="31"/>
      <c r="H41" s="60"/>
      <c r="I41" s="61"/>
      <c r="K41" s="101"/>
    </row>
    <row r="42" spans="1:11" x14ac:dyDescent="0.3">
      <c r="A42" s="100">
        <v>7</v>
      </c>
      <c r="B42" s="31"/>
      <c r="C42" s="79"/>
      <c r="D42" s="31"/>
      <c r="E42" s="84"/>
      <c r="F42" s="30">
        <f t="shared" si="2"/>
        <v>0</v>
      </c>
      <c r="G42" s="31"/>
      <c r="H42" s="60"/>
      <c r="I42" s="61"/>
      <c r="K42" s="101"/>
    </row>
    <row r="43" spans="1:11" x14ac:dyDescent="0.3">
      <c r="A43" s="100">
        <v>8</v>
      </c>
      <c r="B43" s="31"/>
      <c r="C43" s="79"/>
      <c r="D43" s="31"/>
      <c r="E43" s="84"/>
      <c r="F43" s="30">
        <f t="shared" si="2"/>
        <v>0</v>
      </c>
      <c r="G43" s="31"/>
      <c r="H43" s="60"/>
      <c r="I43" s="61"/>
      <c r="K43" s="101"/>
    </row>
    <row r="44" spans="1:11" x14ac:dyDescent="0.3">
      <c r="A44" s="100">
        <v>9</v>
      </c>
      <c r="B44" s="31"/>
      <c r="C44" s="79"/>
      <c r="D44" s="31"/>
      <c r="E44" s="84"/>
      <c r="F44" s="30">
        <f t="shared" si="2"/>
        <v>0</v>
      </c>
      <c r="G44" s="31"/>
      <c r="H44" s="60"/>
      <c r="I44" s="61"/>
      <c r="K44" s="101"/>
    </row>
    <row r="45" spans="1:11" x14ac:dyDescent="0.3">
      <c r="A45" s="100">
        <v>10</v>
      </c>
      <c r="B45" s="31"/>
      <c r="C45" s="79"/>
      <c r="D45" s="31"/>
      <c r="E45" s="84"/>
      <c r="F45" s="30">
        <f t="shared" si="2"/>
        <v>0</v>
      </c>
      <c r="G45" s="31"/>
      <c r="H45" s="60"/>
      <c r="I45" s="61"/>
      <c r="K45" s="101"/>
    </row>
    <row r="46" spans="1:11" x14ac:dyDescent="0.3">
      <c r="A46" s="100">
        <v>11</v>
      </c>
      <c r="B46" s="31"/>
      <c r="C46" s="79"/>
      <c r="D46" s="31"/>
      <c r="E46" s="84"/>
      <c r="F46" s="30">
        <f t="shared" si="2"/>
        <v>0</v>
      </c>
      <c r="G46" s="31"/>
      <c r="H46" s="60"/>
      <c r="I46" s="61"/>
      <c r="K46" s="101"/>
    </row>
    <row r="47" spans="1:11" x14ac:dyDescent="0.3">
      <c r="A47" s="100">
        <v>12</v>
      </c>
      <c r="B47" s="31"/>
      <c r="C47" s="79"/>
      <c r="D47" s="31"/>
      <c r="E47" s="84"/>
      <c r="F47" s="30">
        <f t="shared" si="2"/>
        <v>0</v>
      </c>
      <c r="G47" s="31"/>
      <c r="H47" s="60"/>
      <c r="I47" s="61"/>
      <c r="K47" s="101"/>
    </row>
    <row r="48" spans="1:11" x14ac:dyDescent="0.3">
      <c r="A48" s="100">
        <v>13</v>
      </c>
      <c r="B48" s="31"/>
      <c r="C48" s="79"/>
      <c r="D48" s="31"/>
      <c r="E48" s="84"/>
      <c r="F48" s="30">
        <f t="shared" si="2"/>
        <v>0</v>
      </c>
      <c r="G48" s="31"/>
      <c r="H48" s="60"/>
      <c r="I48" s="61"/>
      <c r="K48" s="101"/>
    </row>
    <row r="49" spans="1:11" x14ac:dyDescent="0.3">
      <c r="A49" s="100">
        <v>14</v>
      </c>
      <c r="B49" s="31"/>
      <c r="C49" s="79"/>
      <c r="D49" s="31"/>
      <c r="E49" s="84"/>
      <c r="F49" s="30">
        <f t="shared" si="2"/>
        <v>0</v>
      </c>
      <c r="G49" s="31"/>
      <c r="H49" s="60"/>
      <c r="I49" s="61"/>
      <c r="K49" s="101"/>
    </row>
    <row r="50" spans="1:11" x14ac:dyDescent="0.3">
      <c r="A50" s="100">
        <v>15</v>
      </c>
      <c r="B50" s="31"/>
      <c r="C50" s="79"/>
      <c r="D50" s="31"/>
      <c r="E50" s="84"/>
      <c r="F50" s="30">
        <f t="shared" si="2"/>
        <v>0</v>
      </c>
      <c r="G50" s="31"/>
      <c r="H50" s="56"/>
      <c r="I50" s="57"/>
      <c r="K50" s="101"/>
    </row>
    <row r="51" spans="1:11" s="77" customFormat="1" ht="15" thickBot="1" x14ac:dyDescent="0.35">
      <c r="A51" s="102" t="s">
        <v>37</v>
      </c>
      <c r="B51" s="15"/>
      <c r="C51" s="103">
        <f>SUM(C36:C50)</f>
        <v>550</v>
      </c>
      <c r="D51" s="104" t="s">
        <v>38</v>
      </c>
      <c r="E51" s="105">
        <f>SUM(F36:F50)/C51</f>
        <v>3.55</v>
      </c>
      <c r="F51" s="104"/>
      <c r="G51" s="15"/>
      <c r="H51" s="106" t="s">
        <v>39</v>
      </c>
      <c r="I51" s="107" t="e">
        <f>C51/I35</f>
        <v>#DIV/0!</v>
      </c>
      <c r="J51" s="15"/>
      <c r="K51" s="115">
        <f>C51/K35</f>
        <v>1.0299625468164795</v>
      </c>
    </row>
  </sheetData>
  <mergeCells count="2">
    <mergeCell ref="A15:B15"/>
    <mergeCell ref="A34:B34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C6BF6-4A7E-45FE-9FC4-EA24655FB2F6}">
  <dimension ref="A1:K51"/>
  <sheetViews>
    <sheetView topLeftCell="A15" workbookViewId="0">
      <selection activeCell="E51" sqref="E51"/>
    </sheetView>
  </sheetViews>
  <sheetFormatPr defaultColWidth="8.88671875" defaultRowHeight="14.4" x14ac:dyDescent="0.3"/>
  <cols>
    <col min="1" max="1" width="17.5546875" bestFit="1" customWidth="1"/>
    <col min="2" max="2" width="10.33203125" customWidth="1"/>
    <col min="3" max="3" width="8" customWidth="1"/>
    <col min="4" max="4" width="20.88671875" customWidth="1"/>
    <col min="5" max="5" width="7.6640625" customWidth="1"/>
    <col min="6" max="6" width="5.6640625" hidden="1" customWidth="1"/>
    <col min="7" max="7" width="24.88671875" customWidth="1"/>
    <col min="8" max="8" width="12.88671875" hidden="1" customWidth="1"/>
    <col min="9" max="9" width="9.44140625" hidden="1" customWidth="1"/>
    <col min="10" max="10" width="9.88671875" bestFit="1" customWidth="1"/>
    <col min="11" max="11" width="8.5546875" customWidth="1"/>
  </cols>
  <sheetData>
    <row r="1" spans="1:11" s="77" customFormat="1" x14ac:dyDescent="0.3">
      <c r="A1" s="95" t="s">
        <v>48</v>
      </c>
      <c r="B1" s="96"/>
      <c r="C1" s="111"/>
      <c r="D1" s="64"/>
      <c r="E1" s="96"/>
      <c r="F1" s="96"/>
      <c r="G1" s="62"/>
      <c r="H1" s="65"/>
      <c r="I1" s="65"/>
      <c r="J1" s="65"/>
      <c r="K1" s="63"/>
    </row>
    <row r="2" spans="1:11" s="77" customFormat="1" ht="28.8" x14ac:dyDescent="0.3">
      <c r="A2" s="98" t="s">
        <v>18</v>
      </c>
      <c r="B2" s="87" t="s">
        <v>19</v>
      </c>
      <c r="C2" s="88" t="s">
        <v>20</v>
      </c>
      <c r="D2" s="69" t="s">
        <v>21</v>
      </c>
      <c r="E2" s="70" t="s">
        <v>22</v>
      </c>
      <c r="F2" s="70"/>
      <c r="G2" s="66" t="s">
        <v>23</v>
      </c>
      <c r="H2" s="70" t="s">
        <v>24</v>
      </c>
      <c r="I2" s="89"/>
      <c r="J2" s="70" t="s">
        <v>25</v>
      </c>
      <c r="K2" s="90">
        <f>Sammanställning!D15</f>
        <v>0</v>
      </c>
    </row>
    <row r="3" spans="1:11" x14ac:dyDescent="0.3">
      <c r="A3" s="100">
        <v>1</v>
      </c>
      <c r="B3" s="78"/>
      <c r="C3" s="79"/>
      <c r="D3" s="80"/>
      <c r="E3" s="81"/>
      <c r="F3" s="30">
        <f>C3*E3</f>
        <v>0</v>
      </c>
      <c r="G3" s="80"/>
      <c r="H3" s="60"/>
      <c r="I3" s="61"/>
      <c r="K3" s="101"/>
    </row>
    <row r="4" spans="1:11" x14ac:dyDescent="0.3">
      <c r="A4" s="100">
        <v>2</v>
      </c>
      <c r="B4" s="78"/>
      <c r="C4" s="79"/>
      <c r="D4" s="80"/>
      <c r="E4" s="81"/>
      <c r="F4" s="30">
        <f>C4*E4</f>
        <v>0</v>
      </c>
      <c r="G4" s="80"/>
      <c r="H4" s="60"/>
      <c r="I4" s="61"/>
      <c r="K4" s="101"/>
    </row>
    <row r="5" spans="1:11" x14ac:dyDescent="0.3">
      <c r="A5" s="100">
        <v>3</v>
      </c>
      <c r="B5" s="78"/>
      <c r="C5" s="79"/>
      <c r="D5" s="80"/>
      <c r="E5" s="81"/>
      <c r="F5" s="30">
        <f>C6*E6</f>
        <v>0</v>
      </c>
      <c r="G5" s="80"/>
      <c r="H5" s="60"/>
      <c r="I5" s="61"/>
      <c r="K5" s="101"/>
    </row>
    <row r="6" spans="1:11" x14ac:dyDescent="0.3">
      <c r="A6" s="100">
        <v>4</v>
      </c>
      <c r="B6" s="78"/>
      <c r="C6" s="79"/>
      <c r="D6" s="80"/>
      <c r="E6" s="81"/>
      <c r="F6" s="30">
        <f>E6*C6</f>
        <v>0</v>
      </c>
      <c r="G6" s="80"/>
      <c r="H6" s="60"/>
      <c r="I6" s="61"/>
      <c r="K6" s="101"/>
    </row>
    <row r="7" spans="1:11" x14ac:dyDescent="0.3">
      <c r="A7" s="100">
        <v>5</v>
      </c>
      <c r="B7" s="78"/>
      <c r="C7" s="79"/>
      <c r="D7" s="80"/>
      <c r="E7" s="81"/>
      <c r="F7" s="30">
        <f>C7*E7</f>
        <v>0</v>
      </c>
      <c r="G7" s="80"/>
      <c r="H7" s="60"/>
      <c r="I7" s="61"/>
      <c r="K7" s="101"/>
    </row>
    <row r="8" spans="1:11" x14ac:dyDescent="0.3">
      <c r="A8" s="100">
        <v>6</v>
      </c>
      <c r="B8" s="78"/>
      <c r="C8" s="79"/>
      <c r="D8" s="80"/>
      <c r="E8" s="81"/>
      <c r="F8" s="30">
        <f>C8*E8</f>
        <v>0</v>
      </c>
      <c r="G8" s="80"/>
      <c r="H8" s="60"/>
      <c r="I8" s="61"/>
      <c r="K8" s="101"/>
    </row>
    <row r="9" spans="1:11" x14ac:dyDescent="0.3">
      <c r="A9" s="100">
        <v>7</v>
      </c>
      <c r="B9" s="78"/>
      <c r="C9" s="79"/>
      <c r="D9" s="80"/>
      <c r="E9" s="81"/>
      <c r="F9" s="30">
        <f>C9*E9</f>
        <v>0</v>
      </c>
      <c r="G9" s="80"/>
      <c r="H9" s="60"/>
      <c r="I9" s="61"/>
      <c r="K9" s="101"/>
    </row>
    <row r="10" spans="1:11" x14ac:dyDescent="0.3">
      <c r="A10" s="100">
        <v>8</v>
      </c>
      <c r="B10" s="78"/>
      <c r="C10" s="79"/>
      <c r="D10" s="80"/>
      <c r="E10" s="81"/>
      <c r="F10" s="30">
        <f>C10*E10</f>
        <v>0</v>
      </c>
      <c r="G10" s="80"/>
      <c r="H10" s="60"/>
      <c r="I10" s="61"/>
      <c r="K10" s="101"/>
    </row>
    <row r="11" spans="1:11" x14ac:dyDescent="0.3">
      <c r="A11" s="100">
        <v>9</v>
      </c>
      <c r="B11" s="82"/>
      <c r="C11" s="79"/>
      <c r="D11" s="80"/>
      <c r="E11" s="81"/>
      <c r="F11" s="30">
        <f t="shared" ref="F11:F12" si="0">C11*E11</f>
        <v>0</v>
      </c>
      <c r="G11" s="80"/>
      <c r="H11" s="60"/>
      <c r="I11" s="61"/>
      <c r="K11" s="101"/>
    </row>
    <row r="12" spans="1:11" x14ac:dyDescent="0.3">
      <c r="A12" s="100">
        <v>10</v>
      </c>
      <c r="B12" s="78"/>
      <c r="C12" s="79"/>
      <c r="D12" s="80"/>
      <c r="E12" s="81"/>
      <c r="F12" s="30">
        <f t="shared" si="0"/>
        <v>0</v>
      </c>
      <c r="G12" s="80"/>
      <c r="H12" s="60"/>
      <c r="I12" s="61"/>
      <c r="K12" s="101"/>
    </row>
    <row r="13" spans="1:11" s="77" customFormat="1" ht="15" thickBot="1" x14ac:dyDescent="0.35">
      <c r="A13" s="102" t="s">
        <v>37</v>
      </c>
      <c r="B13" s="112"/>
      <c r="C13" s="103">
        <f>SUM(C3:C12)</f>
        <v>0</v>
      </c>
      <c r="D13" s="106" t="s">
        <v>38</v>
      </c>
      <c r="E13" s="113" t="e">
        <f>SUM(F3:F12)/C13</f>
        <v>#DIV/0!</v>
      </c>
      <c r="F13" s="104"/>
      <c r="G13" s="106"/>
      <c r="H13" s="106" t="s">
        <v>39</v>
      </c>
      <c r="I13" s="114" t="e">
        <f>C13/I2</f>
        <v>#DIV/0!</v>
      </c>
      <c r="J13" s="15"/>
      <c r="K13" s="115" t="e">
        <f>C13/K2</f>
        <v>#DIV/0!</v>
      </c>
    </row>
    <row r="14" spans="1:11" ht="15" thickBot="1" x14ac:dyDescent="0.35">
      <c r="C14" s="17"/>
      <c r="I14" s="93"/>
      <c r="K14" s="93"/>
    </row>
    <row r="15" spans="1:11" s="77" customFormat="1" x14ac:dyDescent="0.3">
      <c r="A15" s="132">
        <v>2023</v>
      </c>
      <c r="B15" s="133"/>
      <c r="C15" s="96"/>
      <c r="D15" s="117"/>
      <c r="E15" s="96"/>
      <c r="F15" s="96"/>
      <c r="G15" s="111"/>
      <c r="H15" s="96"/>
      <c r="I15" s="96"/>
      <c r="J15" s="96"/>
      <c r="K15" s="97"/>
    </row>
    <row r="16" spans="1:11" s="77" customFormat="1" ht="28.8" x14ac:dyDescent="0.3">
      <c r="A16" s="98" t="s">
        <v>18</v>
      </c>
      <c r="B16" s="86" t="s">
        <v>19</v>
      </c>
      <c r="C16" s="88" t="s">
        <v>20</v>
      </c>
      <c r="D16" s="69" t="s">
        <v>21</v>
      </c>
      <c r="E16" s="67" t="s">
        <v>22</v>
      </c>
      <c r="F16" s="70"/>
      <c r="G16" s="66" t="s">
        <v>23</v>
      </c>
      <c r="H16" s="66" t="s">
        <v>24</v>
      </c>
      <c r="I16" s="90"/>
      <c r="J16" s="70" t="s">
        <v>25</v>
      </c>
      <c r="K16" s="99">
        <f>Sammanställning!J15</f>
        <v>87.5</v>
      </c>
    </row>
    <row r="17" spans="1:11" x14ac:dyDescent="0.3">
      <c r="A17" s="100">
        <v>1</v>
      </c>
      <c r="B17" s="78"/>
      <c r="C17" s="79"/>
      <c r="D17" s="80"/>
      <c r="E17" s="81"/>
      <c r="F17" s="29">
        <f t="shared" ref="F17:F31" si="1">C17*E17</f>
        <v>0</v>
      </c>
      <c r="G17" s="80"/>
      <c r="H17" s="60"/>
      <c r="I17" s="61"/>
      <c r="K17" s="101"/>
    </row>
    <row r="18" spans="1:11" x14ac:dyDescent="0.3">
      <c r="A18" s="100">
        <v>2</v>
      </c>
      <c r="B18" s="78"/>
      <c r="C18" s="79">
        <v>70</v>
      </c>
      <c r="D18" s="80"/>
      <c r="E18" s="81">
        <v>2.4</v>
      </c>
      <c r="F18" s="29">
        <f t="shared" si="1"/>
        <v>168</v>
      </c>
      <c r="G18" s="80" t="s">
        <v>51</v>
      </c>
      <c r="H18" s="60"/>
      <c r="I18" s="61"/>
      <c r="K18" s="101"/>
    </row>
    <row r="19" spans="1:11" x14ac:dyDescent="0.3">
      <c r="A19" s="100">
        <v>3</v>
      </c>
      <c r="B19" s="78"/>
      <c r="C19" s="79"/>
      <c r="D19" s="80"/>
      <c r="E19" s="81"/>
      <c r="F19" s="29">
        <f t="shared" si="1"/>
        <v>0</v>
      </c>
      <c r="G19" s="80"/>
      <c r="H19" s="60"/>
      <c r="I19" s="61"/>
      <c r="K19" s="101"/>
    </row>
    <row r="20" spans="1:11" x14ac:dyDescent="0.3">
      <c r="A20" s="100">
        <v>4</v>
      </c>
      <c r="B20" s="78"/>
      <c r="C20" s="79"/>
      <c r="D20" s="80"/>
      <c r="E20" s="81"/>
      <c r="F20" s="29">
        <f t="shared" si="1"/>
        <v>0</v>
      </c>
      <c r="G20" s="80"/>
      <c r="H20" s="60"/>
      <c r="I20" s="61"/>
      <c r="K20" s="101"/>
    </row>
    <row r="21" spans="1:11" x14ac:dyDescent="0.3">
      <c r="A21" s="100">
        <v>5</v>
      </c>
      <c r="B21" s="78"/>
      <c r="C21" s="79"/>
      <c r="D21" s="80"/>
      <c r="E21" s="81"/>
      <c r="F21" s="29">
        <f t="shared" si="1"/>
        <v>0</v>
      </c>
      <c r="G21" s="80"/>
      <c r="H21" s="60"/>
      <c r="I21" s="61"/>
      <c r="K21" s="101"/>
    </row>
    <row r="22" spans="1:11" x14ac:dyDescent="0.3">
      <c r="A22" s="100">
        <v>6</v>
      </c>
      <c r="B22" s="78"/>
      <c r="C22" s="79"/>
      <c r="D22" s="80"/>
      <c r="E22" s="81"/>
      <c r="F22" s="29">
        <f t="shared" si="1"/>
        <v>0</v>
      </c>
      <c r="G22" s="80"/>
      <c r="H22" s="60"/>
      <c r="I22" s="61"/>
      <c r="K22" s="101"/>
    </row>
    <row r="23" spans="1:11" x14ac:dyDescent="0.3">
      <c r="A23" s="100">
        <v>7</v>
      </c>
      <c r="B23" s="78"/>
      <c r="C23" s="79"/>
      <c r="D23" s="80"/>
      <c r="E23" s="81"/>
      <c r="F23" s="29">
        <f t="shared" si="1"/>
        <v>0</v>
      </c>
      <c r="G23" s="80"/>
      <c r="H23" s="60"/>
      <c r="I23" s="61"/>
      <c r="K23" s="101"/>
    </row>
    <row r="24" spans="1:11" x14ac:dyDescent="0.3">
      <c r="A24" s="100">
        <v>8</v>
      </c>
      <c r="B24" s="83"/>
      <c r="C24" s="79"/>
      <c r="D24" s="80"/>
      <c r="E24" s="84"/>
      <c r="F24" s="29">
        <f t="shared" si="1"/>
        <v>0</v>
      </c>
      <c r="G24" s="80"/>
      <c r="H24" s="60"/>
      <c r="I24" s="61"/>
      <c r="K24" s="101"/>
    </row>
    <row r="25" spans="1:11" x14ac:dyDescent="0.3">
      <c r="A25" s="100">
        <v>9</v>
      </c>
      <c r="B25" s="83"/>
      <c r="C25" s="79"/>
      <c r="D25" s="80"/>
      <c r="E25" s="84"/>
      <c r="F25" s="29">
        <f t="shared" si="1"/>
        <v>0</v>
      </c>
      <c r="G25" s="80"/>
      <c r="H25" s="60"/>
      <c r="I25" s="61"/>
      <c r="K25" s="101"/>
    </row>
    <row r="26" spans="1:11" x14ac:dyDescent="0.3">
      <c r="A26" s="100">
        <v>10</v>
      </c>
      <c r="B26" s="83"/>
      <c r="C26" s="79"/>
      <c r="D26" s="80"/>
      <c r="E26" s="84"/>
      <c r="F26" s="29">
        <f t="shared" si="1"/>
        <v>0</v>
      </c>
      <c r="G26" s="80"/>
      <c r="H26" s="60"/>
      <c r="I26" s="61"/>
      <c r="K26" s="101"/>
    </row>
    <row r="27" spans="1:11" x14ac:dyDescent="0.3">
      <c r="A27" s="100">
        <v>11</v>
      </c>
      <c r="B27" s="83"/>
      <c r="C27" s="79"/>
      <c r="D27" s="80"/>
      <c r="E27" s="84"/>
      <c r="F27" s="29">
        <f t="shared" si="1"/>
        <v>0</v>
      </c>
      <c r="G27" s="80"/>
      <c r="H27" s="60"/>
      <c r="I27" s="61"/>
      <c r="K27" s="101"/>
    </row>
    <row r="28" spans="1:11" x14ac:dyDescent="0.3">
      <c r="A28" s="100">
        <v>12</v>
      </c>
      <c r="B28" s="83"/>
      <c r="C28" s="79"/>
      <c r="D28" s="80"/>
      <c r="E28" s="84"/>
      <c r="F28" s="29">
        <f t="shared" si="1"/>
        <v>0</v>
      </c>
      <c r="G28" s="80"/>
      <c r="H28" s="60"/>
      <c r="I28" s="61"/>
      <c r="K28" s="101"/>
    </row>
    <row r="29" spans="1:11" x14ac:dyDescent="0.3">
      <c r="A29" s="100">
        <v>13</v>
      </c>
      <c r="B29" s="83"/>
      <c r="C29" s="79"/>
      <c r="D29" s="80"/>
      <c r="E29" s="84"/>
      <c r="F29" s="29">
        <f t="shared" si="1"/>
        <v>0</v>
      </c>
      <c r="G29" s="80"/>
      <c r="H29" s="60"/>
      <c r="I29" s="61"/>
      <c r="K29" s="101"/>
    </row>
    <row r="30" spans="1:11" x14ac:dyDescent="0.3">
      <c r="A30" s="100">
        <v>14</v>
      </c>
      <c r="B30" s="83"/>
      <c r="C30" s="79"/>
      <c r="D30" s="80"/>
      <c r="E30" s="84"/>
      <c r="F30" s="29">
        <f t="shared" si="1"/>
        <v>0</v>
      </c>
      <c r="G30" s="80"/>
      <c r="H30" s="60"/>
      <c r="I30" s="61"/>
      <c r="K30" s="101"/>
    </row>
    <row r="31" spans="1:11" x14ac:dyDescent="0.3">
      <c r="A31" s="100">
        <v>15</v>
      </c>
      <c r="B31" s="83"/>
      <c r="C31" s="79"/>
      <c r="D31" s="80"/>
      <c r="E31" s="85"/>
      <c r="F31" s="29">
        <f t="shared" si="1"/>
        <v>0</v>
      </c>
      <c r="G31" s="80"/>
      <c r="H31" s="60"/>
      <c r="I31" s="61"/>
      <c r="K31" s="101"/>
    </row>
    <row r="32" spans="1:11" s="77" customFormat="1" ht="15" thickBot="1" x14ac:dyDescent="0.35">
      <c r="A32" s="102" t="s">
        <v>37</v>
      </c>
      <c r="B32" s="112"/>
      <c r="C32" s="103">
        <f>SUM(C17:C31)</f>
        <v>70</v>
      </c>
      <c r="D32" s="104" t="s">
        <v>38</v>
      </c>
      <c r="E32" s="118" cm="1">
        <f t="array" ref="E32">SUM(F17:F31/C32)</f>
        <v>2.4</v>
      </c>
      <c r="F32" s="112"/>
      <c r="G32" s="106"/>
      <c r="H32" s="106" t="s">
        <v>39</v>
      </c>
      <c r="I32" s="114" t="e">
        <f>C32/I16</f>
        <v>#DIV/0!</v>
      </c>
      <c r="J32" s="15"/>
      <c r="K32" s="115">
        <f>C32/K16</f>
        <v>0.8</v>
      </c>
    </row>
    <row r="33" spans="1:11" ht="15" thickBot="1" x14ac:dyDescent="0.35">
      <c r="C33" s="17"/>
    </row>
    <row r="34" spans="1:11" s="77" customFormat="1" ht="13.95" customHeight="1" x14ac:dyDescent="0.3">
      <c r="A34" s="132">
        <v>2024</v>
      </c>
      <c r="B34" s="134"/>
      <c r="C34" s="117"/>
      <c r="D34" s="117"/>
      <c r="E34" s="96"/>
      <c r="F34" s="96"/>
      <c r="G34" s="111"/>
      <c r="H34" s="96"/>
      <c r="I34" s="96"/>
      <c r="J34" s="96"/>
      <c r="K34" s="97"/>
    </row>
    <row r="35" spans="1:11" s="77" customFormat="1" ht="28.8" x14ac:dyDescent="0.3">
      <c r="A35" s="98" t="s">
        <v>18</v>
      </c>
      <c r="B35" s="87" t="s">
        <v>19</v>
      </c>
      <c r="C35" s="68" t="s">
        <v>20</v>
      </c>
      <c r="D35" s="69" t="s">
        <v>21</v>
      </c>
      <c r="E35" s="67" t="s">
        <v>22</v>
      </c>
      <c r="F35" s="66"/>
      <c r="G35" s="66" t="s">
        <v>23</v>
      </c>
      <c r="H35" s="66" t="s">
        <v>24</v>
      </c>
      <c r="I35" s="90"/>
      <c r="J35" s="70" t="s">
        <v>25</v>
      </c>
      <c r="K35" s="99">
        <f>Sammanställning!P15</f>
        <v>0</v>
      </c>
    </row>
    <row r="36" spans="1:11" x14ac:dyDescent="0.3">
      <c r="A36" s="100">
        <v>1</v>
      </c>
      <c r="B36" s="31"/>
      <c r="C36" s="79"/>
      <c r="D36" s="31"/>
      <c r="E36" s="84"/>
      <c r="F36" s="30">
        <f>E36*C36</f>
        <v>0</v>
      </c>
      <c r="G36" s="31"/>
      <c r="H36" s="60"/>
      <c r="I36" s="61"/>
      <c r="K36" s="101"/>
    </row>
    <row r="37" spans="1:11" x14ac:dyDescent="0.3">
      <c r="A37" s="100">
        <v>2</v>
      </c>
      <c r="B37" s="31"/>
      <c r="C37" s="79"/>
      <c r="D37" s="31"/>
      <c r="E37" s="84"/>
      <c r="F37" s="30">
        <f t="shared" ref="F37:F50" si="2">E37*C37</f>
        <v>0</v>
      </c>
      <c r="G37" s="31"/>
      <c r="H37" s="60"/>
      <c r="I37" s="61"/>
      <c r="K37" s="101"/>
    </row>
    <row r="38" spans="1:11" x14ac:dyDescent="0.3">
      <c r="A38" s="100">
        <v>3</v>
      </c>
      <c r="B38" s="31"/>
      <c r="C38" s="79"/>
      <c r="D38" s="31"/>
      <c r="E38" s="84"/>
      <c r="F38" s="30">
        <f t="shared" si="2"/>
        <v>0</v>
      </c>
      <c r="G38" s="31"/>
      <c r="H38" s="60"/>
      <c r="I38" s="61"/>
      <c r="K38" s="101"/>
    </row>
    <row r="39" spans="1:11" x14ac:dyDescent="0.3">
      <c r="A39" s="100">
        <v>4</v>
      </c>
      <c r="B39" s="31"/>
      <c r="C39" s="79"/>
      <c r="D39" s="31"/>
      <c r="E39" s="84"/>
      <c r="F39" s="30">
        <f t="shared" si="2"/>
        <v>0</v>
      </c>
      <c r="G39" s="31"/>
      <c r="H39" s="60"/>
      <c r="I39" s="61"/>
      <c r="K39" s="101"/>
    </row>
    <row r="40" spans="1:11" x14ac:dyDescent="0.3">
      <c r="A40" s="100">
        <v>5</v>
      </c>
      <c r="B40" s="31"/>
      <c r="C40" s="79"/>
      <c r="D40" s="31"/>
      <c r="E40" s="84"/>
      <c r="F40" s="30">
        <f t="shared" si="2"/>
        <v>0</v>
      </c>
      <c r="G40" s="31"/>
      <c r="H40" s="60"/>
      <c r="I40" s="61"/>
      <c r="K40" s="101"/>
    </row>
    <row r="41" spans="1:11" x14ac:dyDescent="0.3">
      <c r="A41" s="100">
        <v>6</v>
      </c>
      <c r="B41" s="31"/>
      <c r="C41" s="79"/>
      <c r="D41" s="31"/>
      <c r="E41" s="84"/>
      <c r="F41" s="30">
        <f t="shared" si="2"/>
        <v>0</v>
      </c>
      <c r="G41" s="31"/>
      <c r="H41" s="60"/>
      <c r="I41" s="61"/>
      <c r="K41" s="101"/>
    </row>
    <row r="42" spans="1:11" x14ac:dyDescent="0.3">
      <c r="A42" s="100">
        <v>7</v>
      </c>
      <c r="B42" s="31"/>
      <c r="C42" s="79"/>
      <c r="D42" s="31"/>
      <c r="E42" s="84"/>
      <c r="F42" s="30">
        <f t="shared" si="2"/>
        <v>0</v>
      </c>
      <c r="G42" s="31"/>
      <c r="H42" s="60"/>
      <c r="I42" s="61"/>
      <c r="K42" s="101"/>
    </row>
    <row r="43" spans="1:11" x14ac:dyDescent="0.3">
      <c r="A43" s="100">
        <v>8</v>
      </c>
      <c r="B43" s="31"/>
      <c r="C43" s="79"/>
      <c r="D43" s="31"/>
      <c r="E43" s="84"/>
      <c r="F43" s="30">
        <f t="shared" si="2"/>
        <v>0</v>
      </c>
      <c r="G43" s="31"/>
      <c r="H43" s="60"/>
      <c r="I43" s="61"/>
      <c r="K43" s="101"/>
    </row>
    <row r="44" spans="1:11" x14ac:dyDescent="0.3">
      <c r="A44" s="100">
        <v>9</v>
      </c>
      <c r="B44" s="31"/>
      <c r="C44" s="79"/>
      <c r="D44" s="31"/>
      <c r="E44" s="84"/>
      <c r="F44" s="30">
        <f t="shared" si="2"/>
        <v>0</v>
      </c>
      <c r="G44" s="31"/>
      <c r="H44" s="60"/>
      <c r="I44" s="61"/>
      <c r="K44" s="101"/>
    </row>
    <row r="45" spans="1:11" x14ac:dyDescent="0.3">
      <c r="A45" s="100">
        <v>10</v>
      </c>
      <c r="B45" s="31"/>
      <c r="C45" s="79"/>
      <c r="D45" s="31"/>
      <c r="E45" s="84"/>
      <c r="F45" s="30">
        <f t="shared" si="2"/>
        <v>0</v>
      </c>
      <c r="G45" s="31"/>
      <c r="H45" s="60"/>
      <c r="I45" s="61"/>
      <c r="K45" s="101"/>
    </row>
    <row r="46" spans="1:11" x14ac:dyDescent="0.3">
      <c r="A46" s="100">
        <v>11</v>
      </c>
      <c r="B46" s="31"/>
      <c r="C46" s="79"/>
      <c r="D46" s="31"/>
      <c r="E46" s="84"/>
      <c r="F46" s="30">
        <f t="shared" si="2"/>
        <v>0</v>
      </c>
      <c r="G46" s="31"/>
      <c r="H46" s="60"/>
      <c r="I46" s="61"/>
      <c r="K46" s="101"/>
    </row>
    <row r="47" spans="1:11" x14ac:dyDescent="0.3">
      <c r="A47" s="100">
        <v>12</v>
      </c>
      <c r="B47" s="31"/>
      <c r="C47" s="79"/>
      <c r="D47" s="31"/>
      <c r="E47" s="84"/>
      <c r="F47" s="30">
        <f t="shared" si="2"/>
        <v>0</v>
      </c>
      <c r="G47" s="31"/>
      <c r="H47" s="60"/>
      <c r="I47" s="61"/>
      <c r="K47" s="101"/>
    </row>
    <row r="48" spans="1:11" x14ac:dyDescent="0.3">
      <c r="A48" s="100">
        <v>13</v>
      </c>
      <c r="B48" s="31"/>
      <c r="C48" s="79"/>
      <c r="D48" s="31"/>
      <c r="E48" s="84"/>
      <c r="F48" s="30">
        <f t="shared" si="2"/>
        <v>0</v>
      </c>
      <c r="G48" s="31"/>
      <c r="H48" s="60"/>
      <c r="I48" s="61"/>
      <c r="K48" s="101"/>
    </row>
    <row r="49" spans="1:11" x14ac:dyDescent="0.3">
      <c r="A49" s="100">
        <v>14</v>
      </c>
      <c r="B49" s="31"/>
      <c r="C49" s="79"/>
      <c r="D49" s="31"/>
      <c r="E49" s="84"/>
      <c r="F49" s="30">
        <f t="shared" si="2"/>
        <v>0</v>
      </c>
      <c r="G49" s="31"/>
      <c r="H49" s="60"/>
      <c r="I49" s="61"/>
      <c r="K49" s="101"/>
    </row>
    <row r="50" spans="1:11" x14ac:dyDescent="0.3">
      <c r="A50" s="100">
        <v>15</v>
      </c>
      <c r="B50" s="31"/>
      <c r="C50" s="79"/>
      <c r="D50" s="31"/>
      <c r="E50" s="84"/>
      <c r="F50" s="30">
        <f t="shared" si="2"/>
        <v>0</v>
      </c>
      <c r="G50" s="31"/>
      <c r="H50" s="56"/>
      <c r="I50" s="57"/>
      <c r="K50" s="101"/>
    </row>
    <row r="51" spans="1:11" s="77" customFormat="1" ht="15" thickBot="1" x14ac:dyDescent="0.35">
      <c r="A51" s="102" t="s">
        <v>37</v>
      </c>
      <c r="B51" s="15"/>
      <c r="C51" s="103">
        <f>SUM(C36:C50)</f>
        <v>0</v>
      </c>
      <c r="D51" s="104" t="s">
        <v>38</v>
      </c>
      <c r="E51" s="105" t="e">
        <f>SUM(F36:F50)/C51</f>
        <v>#DIV/0!</v>
      </c>
      <c r="F51" s="104"/>
      <c r="G51" s="15"/>
      <c r="H51" s="106" t="s">
        <v>39</v>
      </c>
      <c r="I51" s="107" t="e">
        <f>C51/I35</f>
        <v>#DIV/0!</v>
      </c>
      <c r="J51" s="15"/>
      <c r="K51" s="115" t="e">
        <f>C51/K35</f>
        <v>#DIV/0!</v>
      </c>
    </row>
  </sheetData>
  <mergeCells count="2">
    <mergeCell ref="A15:B15"/>
    <mergeCell ref="A34:B3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E67145-FDA5-415D-9374-134325BAC8FC}">
  <dimension ref="A1:K51"/>
  <sheetViews>
    <sheetView workbookViewId="0">
      <selection activeCell="M16" sqref="M16"/>
    </sheetView>
  </sheetViews>
  <sheetFormatPr defaultRowHeight="14.4" x14ac:dyDescent="0.3"/>
  <cols>
    <col min="1" max="1" width="17.5546875" bestFit="1" customWidth="1"/>
    <col min="2" max="2" width="11.6640625" customWidth="1"/>
    <col min="3" max="3" width="6.109375" bestFit="1" customWidth="1"/>
    <col min="4" max="4" width="23.33203125" customWidth="1"/>
    <col min="5" max="5" width="13.33203125" bestFit="1" customWidth="1"/>
    <col min="6" max="6" width="5.44140625" hidden="1" customWidth="1"/>
    <col min="7" max="7" width="9" bestFit="1" customWidth="1"/>
    <col min="8" max="8" width="12.88671875" hidden="1" customWidth="1"/>
    <col min="9" max="9" width="12" hidden="1" customWidth="1"/>
    <col min="10" max="10" width="9.88671875" bestFit="1" customWidth="1"/>
    <col min="11" max="11" width="12" bestFit="1" customWidth="1"/>
  </cols>
  <sheetData>
    <row r="1" spans="1:11" x14ac:dyDescent="0.3">
      <c r="A1" s="95" t="s">
        <v>48</v>
      </c>
      <c r="B1" s="96"/>
      <c r="C1" s="111"/>
      <c r="D1" s="64"/>
      <c r="E1" s="96"/>
      <c r="F1" s="96"/>
      <c r="G1" s="62"/>
      <c r="H1" s="65"/>
      <c r="I1" s="65"/>
      <c r="J1" s="65"/>
      <c r="K1" s="63"/>
    </row>
    <row r="2" spans="1:11" ht="28.8" x14ac:dyDescent="0.3">
      <c r="A2" s="98" t="s">
        <v>18</v>
      </c>
      <c r="B2" s="87" t="s">
        <v>19</v>
      </c>
      <c r="C2" s="88" t="s">
        <v>20</v>
      </c>
      <c r="D2" s="69" t="s">
        <v>21</v>
      </c>
      <c r="E2" s="70" t="s">
        <v>22</v>
      </c>
      <c r="F2" s="70"/>
      <c r="G2" s="66" t="s">
        <v>23</v>
      </c>
      <c r="H2" s="70" t="s">
        <v>24</v>
      </c>
      <c r="I2" s="89"/>
      <c r="J2" s="70" t="s">
        <v>25</v>
      </c>
      <c r="K2" s="90">
        <f>Sammanställning!D16</f>
        <v>584.1</v>
      </c>
    </row>
    <row r="3" spans="1:11" x14ac:dyDescent="0.3">
      <c r="A3" s="100">
        <v>1</v>
      </c>
      <c r="B3" s="78"/>
      <c r="C3" s="79"/>
      <c r="D3" s="80"/>
      <c r="E3" s="81"/>
      <c r="F3" s="30">
        <f>C3*E3</f>
        <v>0</v>
      </c>
      <c r="G3" s="80"/>
      <c r="H3" s="60"/>
      <c r="I3" s="61"/>
      <c r="K3" s="101"/>
    </row>
    <row r="4" spans="1:11" x14ac:dyDescent="0.3">
      <c r="A4" s="100">
        <v>2</v>
      </c>
      <c r="B4" s="78"/>
      <c r="C4" s="79">
        <v>500</v>
      </c>
      <c r="D4" s="80"/>
      <c r="E4" s="81">
        <v>3.4</v>
      </c>
      <c r="F4" s="30">
        <f>C4*E4</f>
        <v>1700</v>
      </c>
      <c r="G4" s="80"/>
      <c r="H4" s="60"/>
      <c r="I4" s="61"/>
      <c r="K4" s="101"/>
    </row>
    <row r="5" spans="1:11" x14ac:dyDescent="0.3">
      <c r="A5" s="100">
        <v>3</v>
      </c>
      <c r="B5" s="78"/>
      <c r="C5" s="79">
        <v>84</v>
      </c>
      <c r="D5" s="80"/>
      <c r="E5" s="81">
        <v>3.2</v>
      </c>
      <c r="F5" s="30">
        <f t="shared" ref="F5:F12" si="0">C5*E5</f>
        <v>268.8</v>
      </c>
      <c r="G5" s="80"/>
      <c r="H5" s="60"/>
      <c r="I5" s="61"/>
      <c r="K5" s="101"/>
    </row>
    <row r="6" spans="1:11" x14ac:dyDescent="0.3">
      <c r="A6" s="100">
        <v>4</v>
      </c>
      <c r="B6" s="78"/>
      <c r="C6" s="79"/>
      <c r="D6" s="80"/>
      <c r="E6" s="81"/>
      <c r="F6" s="30">
        <f t="shared" si="0"/>
        <v>0</v>
      </c>
      <c r="G6" s="80"/>
      <c r="H6" s="60"/>
      <c r="I6" s="61"/>
      <c r="K6" s="101"/>
    </row>
    <row r="7" spans="1:11" x14ac:dyDescent="0.3">
      <c r="A7" s="100">
        <v>5</v>
      </c>
      <c r="B7" s="78"/>
      <c r="C7" s="79"/>
      <c r="D7" s="80"/>
      <c r="E7" s="81"/>
      <c r="F7" s="30">
        <f t="shared" si="0"/>
        <v>0</v>
      </c>
      <c r="G7" s="80"/>
      <c r="H7" s="60"/>
      <c r="I7" s="61"/>
      <c r="K7" s="101"/>
    </row>
    <row r="8" spans="1:11" x14ac:dyDescent="0.3">
      <c r="A8" s="100">
        <v>6</v>
      </c>
      <c r="B8" s="78"/>
      <c r="C8" s="79"/>
      <c r="D8" s="80"/>
      <c r="E8" s="81"/>
      <c r="F8" s="30">
        <f t="shared" si="0"/>
        <v>0</v>
      </c>
      <c r="G8" s="80"/>
      <c r="H8" s="60"/>
      <c r="I8" s="61"/>
      <c r="K8" s="101"/>
    </row>
    <row r="9" spans="1:11" x14ac:dyDescent="0.3">
      <c r="A9" s="100">
        <v>7</v>
      </c>
      <c r="B9" s="78"/>
      <c r="C9" s="79"/>
      <c r="D9" s="80"/>
      <c r="E9" s="81"/>
      <c r="F9" s="30">
        <f t="shared" si="0"/>
        <v>0</v>
      </c>
      <c r="G9" s="80"/>
      <c r="H9" s="60"/>
      <c r="I9" s="61"/>
      <c r="K9" s="101"/>
    </row>
    <row r="10" spans="1:11" x14ac:dyDescent="0.3">
      <c r="A10" s="100">
        <v>8</v>
      </c>
      <c r="B10" s="78"/>
      <c r="C10" s="79"/>
      <c r="D10" s="80"/>
      <c r="E10" s="81"/>
      <c r="F10" s="30">
        <f t="shared" si="0"/>
        <v>0</v>
      </c>
      <c r="G10" s="80"/>
      <c r="H10" s="60"/>
      <c r="I10" s="61"/>
      <c r="K10" s="101"/>
    </row>
    <row r="11" spans="1:11" x14ac:dyDescent="0.3">
      <c r="A11" s="100">
        <v>9</v>
      </c>
      <c r="B11" s="82"/>
      <c r="C11" s="79"/>
      <c r="D11" s="80"/>
      <c r="E11" s="81"/>
      <c r="F11" s="30">
        <f t="shared" si="0"/>
        <v>0</v>
      </c>
      <c r="G11" s="80"/>
      <c r="H11" s="60"/>
      <c r="I11" s="61"/>
      <c r="K11" s="101"/>
    </row>
    <row r="12" spans="1:11" x14ac:dyDescent="0.3">
      <c r="A12" s="100">
        <v>10</v>
      </c>
      <c r="B12" s="78"/>
      <c r="C12" s="79"/>
      <c r="D12" s="80"/>
      <c r="E12" s="81"/>
      <c r="F12" s="30">
        <f t="shared" si="0"/>
        <v>0</v>
      </c>
      <c r="G12" s="80"/>
      <c r="H12" s="60"/>
      <c r="I12" s="61"/>
      <c r="K12" s="101"/>
    </row>
    <row r="13" spans="1:11" ht="15" thickBot="1" x14ac:dyDescent="0.35">
      <c r="A13" s="102" t="s">
        <v>37</v>
      </c>
      <c r="B13" s="112"/>
      <c r="C13" s="103">
        <f>SUM(C3:C12)</f>
        <v>584</v>
      </c>
      <c r="D13" s="106" t="s">
        <v>38</v>
      </c>
      <c r="E13" s="113">
        <f>SUM(F3:F12)/C13</f>
        <v>3.3712328767123285</v>
      </c>
      <c r="F13" s="104"/>
      <c r="G13" s="106"/>
      <c r="H13" s="106" t="s">
        <v>39</v>
      </c>
      <c r="I13" s="114" t="e">
        <f>C13/I2</f>
        <v>#DIV/0!</v>
      </c>
      <c r="J13" s="15"/>
      <c r="K13" s="115">
        <f>C13/K2</f>
        <v>0.99982879643896594</v>
      </c>
    </row>
    <row r="14" spans="1:11" ht="15" thickBot="1" x14ac:dyDescent="0.35">
      <c r="C14" s="17"/>
      <c r="I14" s="93"/>
      <c r="K14" s="93"/>
    </row>
    <row r="15" spans="1:11" x14ac:dyDescent="0.3">
      <c r="A15" s="132">
        <v>2023</v>
      </c>
      <c r="B15" s="133"/>
      <c r="C15" s="96"/>
      <c r="D15" s="117"/>
      <c r="E15" s="96"/>
      <c r="F15" s="96"/>
      <c r="G15" s="111"/>
      <c r="H15" s="96"/>
      <c r="I15" s="96"/>
      <c r="J15" s="96"/>
      <c r="K15" s="97"/>
    </row>
    <row r="16" spans="1:11" ht="28.8" x14ac:dyDescent="0.3">
      <c r="A16" s="98" t="s">
        <v>18</v>
      </c>
      <c r="B16" s="86" t="s">
        <v>19</v>
      </c>
      <c r="C16" s="88" t="s">
        <v>20</v>
      </c>
      <c r="D16" s="69" t="s">
        <v>21</v>
      </c>
      <c r="E16" s="67" t="s">
        <v>22</v>
      </c>
      <c r="F16" s="70"/>
      <c r="G16" s="66" t="s">
        <v>23</v>
      </c>
      <c r="H16" s="66" t="s">
        <v>24</v>
      </c>
      <c r="I16" s="90"/>
      <c r="J16" s="70" t="s">
        <v>25</v>
      </c>
      <c r="K16" s="99">
        <f>Sammanställning!J16</f>
        <v>0</v>
      </c>
    </row>
    <row r="17" spans="1:11" x14ac:dyDescent="0.3">
      <c r="A17" s="100">
        <v>1</v>
      </c>
      <c r="B17" s="78"/>
      <c r="C17" s="79"/>
      <c r="D17" s="80"/>
      <c r="E17" s="81"/>
      <c r="F17" s="29">
        <f t="shared" ref="F17:F31" si="1">C17*E17</f>
        <v>0</v>
      </c>
      <c r="G17" s="80"/>
      <c r="H17" s="60"/>
      <c r="I17" s="61"/>
      <c r="K17" s="101"/>
    </row>
    <row r="18" spans="1:11" x14ac:dyDescent="0.3">
      <c r="A18" s="100">
        <v>2</v>
      </c>
      <c r="B18" s="78"/>
      <c r="C18" s="79"/>
      <c r="D18" s="80"/>
      <c r="E18" s="81"/>
      <c r="F18" s="29">
        <f t="shared" si="1"/>
        <v>0</v>
      </c>
      <c r="G18" s="80"/>
      <c r="H18" s="60"/>
      <c r="I18" s="61"/>
      <c r="K18" s="101"/>
    </row>
    <row r="19" spans="1:11" x14ac:dyDescent="0.3">
      <c r="A19" s="100">
        <v>3</v>
      </c>
      <c r="B19" s="78"/>
      <c r="C19" s="79"/>
      <c r="D19" s="80"/>
      <c r="E19" s="81"/>
      <c r="F19" s="29">
        <f t="shared" si="1"/>
        <v>0</v>
      </c>
      <c r="G19" s="80"/>
      <c r="H19" s="60"/>
      <c r="I19" s="61"/>
      <c r="K19" s="101"/>
    </row>
    <row r="20" spans="1:11" x14ac:dyDescent="0.3">
      <c r="A20" s="100">
        <v>4</v>
      </c>
      <c r="B20" s="78"/>
      <c r="C20" s="79"/>
      <c r="D20" s="80"/>
      <c r="E20" s="81"/>
      <c r="F20" s="29">
        <f t="shared" si="1"/>
        <v>0</v>
      </c>
      <c r="G20" s="80"/>
      <c r="H20" s="60"/>
      <c r="I20" s="61"/>
      <c r="K20" s="101"/>
    </row>
    <row r="21" spans="1:11" x14ac:dyDescent="0.3">
      <c r="A21" s="100">
        <v>5</v>
      </c>
      <c r="B21" s="78"/>
      <c r="C21" s="79"/>
      <c r="D21" s="80"/>
      <c r="E21" s="81"/>
      <c r="F21" s="29">
        <f t="shared" si="1"/>
        <v>0</v>
      </c>
      <c r="G21" s="80"/>
      <c r="H21" s="60"/>
      <c r="I21" s="61"/>
      <c r="K21" s="101"/>
    </row>
    <row r="22" spans="1:11" x14ac:dyDescent="0.3">
      <c r="A22" s="100">
        <v>6</v>
      </c>
      <c r="B22" s="78"/>
      <c r="C22" s="79"/>
      <c r="D22" s="80"/>
      <c r="E22" s="81"/>
      <c r="F22" s="29">
        <f t="shared" si="1"/>
        <v>0</v>
      </c>
      <c r="G22" s="80"/>
      <c r="H22" s="60"/>
      <c r="I22" s="61"/>
      <c r="K22" s="101"/>
    </row>
    <row r="23" spans="1:11" x14ac:dyDescent="0.3">
      <c r="A23" s="100">
        <v>7</v>
      </c>
      <c r="B23" s="78"/>
      <c r="C23" s="79"/>
      <c r="D23" s="80"/>
      <c r="E23" s="81"/>
      <c r="F23" s="29">
        <f t="shared" si="1"/>
        <v>0</v>
      </c>
      <c r="G23" s="80"/>
      <c r="H23" s="60"/>
      <c r="I23" s="61"/>
      <c r="K23" s="101"/>
    </row>
    <row r="24" spans="1:11" x14ac:dyDescent="0.3">
      <c r="A24" s="100">
        <v>8</v>
      </c>
      <c r="B24" s="83"/>
      <c r="C24" s="79"/>
      <c r="D24" s="80"/>
      <c r="E24" s="84"/>
      <c r="F24" s="29">
        <f t="shared" si="1"/>
        <v>0</v>
      </c>
      <c r="G24" s="80"/>
      <c r="H24" s="60"/>
      <c r="I24" s="61"/>
      <c r="K24" s="101"/>
    </row>
    <row r="25" spans="1:11" x14ac:dyDescent="0.3">
      <c r="A25" s="100">
        <v>9</v>
      </c>
      <c r="B25" s="83"/>
      <c r="C25" s="79"/>
      <c r="D25" s="80"/>
      <c r="E25" s="84"/>
      <c r="F25" s="29">
        <f t="shared" si="1"/>
        <v>0</v>
      </c>
      <c r="G25" s="80"/>
      <c r="H25" s="60"/>
      <c r="I25" s="61"/>
      <c r="K25" s="101"/>
    </row>
    <row r="26" spans="1:11" x14ac:dyDescent="0.3">
      <c r="A26" s="100">
        <v>10</v>
      </c>
      <c r="B26" s="83"/>
      <c r="C26" s="79"/>
      <c r="D26" s="80"/>
      <c r="E26" s="84"/>
      <c r="F26" s="29">
        <f t="shared" si="1"/>
        <v>0</v>
      </c>
      <c r="G26" s="80"/>
      <c r="H26" s="60"/>
      <c r="I26" s="61"/>
      <c r="K26" s="101"/>
    </row>
    <row r="27" spans="1:11" x14ac:dyDescent="0.3">
      <c r="A27" s="100">
        <v>11</v>
      </c>
      <c r="B27" s="83"/>
      <c r="C27" s="79"/>
      <c r="D27" s="80"/>
      <c r="E27" s="84"/>
      <c r="F27" s="29">
        <f t="shared" si="1"/>
        <v>0</v>
      </c>
      <c r="G27" s="80"/>
      <c r="H27" s="60"/>
      <c r="I27" s="61"/>
      <c r="K27" s="101"/>
    </row>
    <row r="28" spans="1:11" x14ac:dyDescent="0.3">
      <c r="A28" s="100">
        <v>12</v>
      </c>
      <c r="B28" s="83"/>
      <c r="C28" s="79"/>
      <c r="D28" s="80"/>
      <c r="E28" s="84"/>
      <c r="F28" s="29">
        <f t="shared" si="1"/>
        <v>0</v>
      </c>
      <c r="G28" s="80"/>
      <c r="H28" s="60"/>
      <c r="I28" s="61"/>
      <c r="K28" s="101"/>
    </row>
    <row r="29" spans="1:11" x14ac:dyDescent="0.3">
      <c r="A29" s="100">
        <v>13</v>
      </c>
      <c r="B29" s="83"/>
      <c r="C29" s="79"/>
      <c r="D29" s="80"/>
      <c r="E29" s="84"/>
      <c r="F29" s="29">
        <f t="shared" si="1"/>
        <v>0</v>
      </c>
      <c r="G29" s="80"/>
      <c r="H29" s="60"/>
      <c r="I29" s="61"/>
      <c r="K29" s="101"/>
    </row>
    <row r="30" spans="1:11" x14ac:dyDescent="0.3">
      <c r="A30" s="100">
        <v>14</v>
      </c>
      <c r="B30" s="83"/>
      <c r="C30" s="79"/>
      <c r="D30" s="80"/>
      <c r="E30" s="84"/>
      <c r="F30" s="29">
        <f t="shared" si="1"/>
        <v>0</v>
      </c>
      <c r="G30" s="80"/>
      <c r="H30" s="60"/>
      <c r="I30" s="61"/>
      <c r="K30" s="101"/>
    </row>
    <row r="31" spans="1:11" x14ac:dyDescent="0.3">
      <c r="A31" s="100">
        <v>15</v>
      </c>
      <c r="B31" s="83"/>
      <c r="C31" s="79"/>
      <c r="D31" s="80"/>
      <c r="E31" s="85"/>
      <c r="F31" s="29">
        <f t="shared" si="1"/>
        <v>0</v>
      </c>
      <c r="G31" s="80"/>
      <c r="H31" s="60"/>
      <c r="I31" s="61"/>
      <c r="K31" s="101"/>
    </row>
    <row r="32" spans="1:11" ht="15" thickBot="1" x14ac:dyDescent="0.35">
      <c r="A32" s="102" t="s">
        <v>37</v>
      </c>
      <c r="B32" s="112"/>
      <c r="C32" s="103">
        <f>SUM(C17:C31)</f>
        <v>0</v>
      </c>
      <c r="D32" s="104" t="s">
        <v>38</v>
      </c>
      <c r="E32" s="118" t="e" cm="1">
        <f t="array" ref="E32">SUM(F17:F31/C32)</f>
        <v>#DIV/0!</v>
      </c>
      <c r="F32" s="112"/>
      <c r="G32" s="106"/>
      <c r="H32" s="106" t="s">
        <v>39</v>
      </c>
      <c r="I32" s="114" t="e">
        <f>C32/I16</f>
        <v>#DIV/0!</v>
      </c>
      <c r="J32" s="15"/>
      <c r="K32" s="115" t="e">
        <f>C32/K16</f>
        <v>#DIV/0!</v>
      </c>
    </row>
    <row r="33" spans="1:11" ht="15" thickBot="1" x14ac:dyDescent="0.35">
      <c r="C33" s="17"/>
    </row>
    <row r="34" spans="1:11" x14ac:dyDescent="0.3">
      <c r="A34" s="132">
        <v>2024</v>
      </c>
      <c r="B34" s="134"/>
      <c r="C34" s="117"/>
      <c r="D34" s="117"/>
      <c r="E34" s="96"/>
      <c r="F34" s="96"/>
      <c r="G34" s="111"/>
      <c r="H34" s="96"/>
      <c r="I34" s="96"/>
      <c r="J34" s="96"/>
      <c r="K34" s="97"/>
    </row>
    <row r="35" spans="1:11" ht="28.8" x14ac:dyDescent="0.3">
      <c r="A35" s="98" t="s">
        <v>18</v>
      </c>
      <c r="B35" s="87" t="s">
        <v>19</v>
      </c>
      <c r="C35" s="68" t="s">
        <v>20</v>
      </c>
      <c r="D35" s="69" t="s">
        <v>21</v>
      </c>
      <c r="E35" s="67" t="s">
        <v>22</v>
      </c>
      <c r="F35" s="66"/>
      <c r="G35" s="66" t="s">
        <v>23</v>
      </c>
      <c r="H35" s="66" t="s">
        <v>24</v>
      </c>
      <c r="I35" s="90"/>
      <c r="J35" s="70" t="s">
        <v>25</v>
      </c>
      <c r="K35" s="99">
        <f>Sammanställning!P16</f>
        <v>0</v>
      </c>
    </row>
    <row r="36" spans="1:11" x14ac:dyDescent="0.3">
      <c r="A36" s="100">
        <v>1</v>
      </c>
      <c r="B36" s="31"/>
      <c r="C36" s="79"/>
      <c r="D36" s="31"/>
      <c r="E36" s="84"/>
      <c r="F36" s="30">
        <f>E36*C36</f>
        <v>0</v>
      </c>
      <c r="G36" s="31"/>
      <c r="H36" s="60"/>
      <c r="I36" s="61"/>
      <c r="K36" s="101"/>
    </row>
    <row r="37" spans="1:11" x14ac:dyDescent="0.3">
      <c r="A37" s="100">
        <v>2</v>
      </c>
      <c r="B37" s="31"/>
      <c r="C37" s="79"/>
      <c r="D37" s="31"/>
      <c r="E37" s="84"/>
      <c r="F37" s="30">
        <f t="shared" ref="F37:F50" si="2">E37*C37</f>
        <v>0</v>
      </c>
      <c r="G37" s="31"/>
      <c r="H37" s="60"/>
      <c r="I37" s="61"/>
      <c r="K37" s="101"/>
    </row>
    <row r="38" spans="1:11" x14ac:dyDescent="0.3">
      <c r="A38" s="100">
        <v>3</v>
      </c>
      <c r="B38" s="31"/>
      <c r="C38" s="79"/>
      <c r="D38" s="31"/>
      <c r="E38" s="84"/>
      <c r="F38" s="30">
        <f t="shared" si="2"/>
        <v>0</v>
      </c>
      <c r="G38" s="31"/>
      <c r="H38" s="60"/>
      <c r="I38" s="61"/>
      <c r="K38" s="101"/>
    </row>
    <row r="39" spans="1:11" x14ac:dyDescent="0.3">
      <c r="A39" s="100">
        <v>4</v>
      </c>
      <c r="B39" s="31"/>
      <c r="C39" s="79"/>
      <c r="D39" s="31"/>
      <c r="E39" s="84"/>
      <c r="F39" s="30">
        <f t="shared" si="2"/>
        <v>0</v>
      </c>
      <c r="G39" s="31"/>
      <c r="H39" s="60"/>
      <c r="I39" s="61"/>
      <c r="K39" s="101"/>
    </row>
    <row r="40" spans="1:11" x14ac:dyDescent="0.3">
      <c r="A40" s="100">
        <v>5</v>
      </c>
      <c r="B40" s="31"/>
      <c r="C40" s="79"/>
      <c r="D40" s="31"/>
      <c r="E40" s="84"/>
      <c r="F40" s="30">
        <f t="shared" si="2"/>
        <v>0</v>
      </c>
      <c r="G40" s="31"/>
      <c r="H40" s="60"/>
      <c r="I40" s="61"/>
      <c r="K40" s="101"/>
    </row>
    <row r="41" spans="1:11" x14ac:dyDescent="0.3">
      <c r="A41" s="100">
        <v>6</v>
      </c>
      <c r="B41" s="31"/>
      <c r="C41" s="79"/>
      <c r="D41" s="31"/>
      <c r="E41" s="84"/>
      <c r="F41" s="30">
        <f t="shared" si="2"/>
        <v>0</v>
      </c>
      <c r="G41" s="31"/>
      <c r="H41" s="60"/>
      <c r="I41" s="61"/>
      <c r="K41" s="101"/>
    </row>
    <row r="42" spans="1:11" x14ac:dyDescent="0.3">
      <c r="A42" s="100">
        <v>7</v>
      </c>
      <c r="B42" s="31"/>
      <c r="C42" s="79"/>
      <c r="D42" s="31"/>
      <c r="E42" s="84"/>
      <c r="F42" s="30">
        <f t="shared" si="2"/>
        <v>0</v>
      </c>
      <c r="G42" s="31"/>
      <c r="H42" s="60"/>
      <c r="I42" s="61"/>
      <c r="K42" s="101"/>
    </row>
    <row r="43" spans="1:11" x14ac:dyDescent="0.3">
      <c r="A43" s="100">
        <v>8</v>
      </c>
      <c r="B43" s="31"/>
      <c r="C43" s="79"/>
      <c r="D43" s="31"/>
      <c r="E43" s="84"/>
      <c r="F43" s="30">
        <f t="shared" si="2"/>
        <v>0</v>
      </c>
      <c r="G43" s="31"/>
      <c r="H43" s="60"/>
      <c r="I43" s="61"/>
      <c r="K43" s="101"/>
    </row>
    <row r="44" spans="1:11" x14ac:dyDescent="0.3">
      <c r="A44" s="100">
        <v>9</v>
      </c>
      <c r="B44" s="31"/>
      <c r="C44" s="79"/>
      <c r="D44" s="31"/>
      <c r="E44" s="84"/>
      <c r="F44" s="30">
        <f t="shared" si="2"/>
        <v>0</v>
      </c>
      <c r="G44" s="31"/>
      <c r="H44" s="60"/>
      <c r="I44" s="61"/>
      <c r="K44" s="101"/>
    </row>
    <row r="45" spans="1:11" x14ac:dyDescent="0.3">
      <c r="A45" s="100">
        <v>10</v>
      </c>
      <c r="B45" s="31"/>
      <c r="C45" s="79"/>
      <c r="D45" s="31"/>
      <c r="E45" s="84"/>
      <c r="F45" s="30">
        <f t="shared" si="2"/>
        <v>0</v>
      </c>
      <c r="G45" s="31"/>
      <c r="H45" s="60"/>
      <c r="I45" s="61"/>
      <c r="K45" s="101"/>
    </row>
    <row r="46" spans="1:11" x14ac:dyDescent="0.3">
      <c r="A46" s="100">
        <v>11</v>
      </c>
      <c r="B46" s="31"/>
      <c r="C46" s="79"/>
      <c r="D46" s="31"/>
      <c r="E46" s="84"/>
      <c r="F46" s="30">
        <f t="shared" si="2"/>
        <v>0</v>
      </c>
      <c r="G46" s="31"/>
      <c r="H46" s="60"/>
      <c r="I46" s="61"/>
      <c r="K46" s="101"/>
    </row>
    <row r="47" spans="1:11" x14ac:dyDescent="0.3">
      <c r="A47" s="100">
        <v>12</v>
      </c>
      <c r="B47" s="31"/>
      <c r="C47" s="79"/>
      <c r="D47" s="31"/>
      <c r="E47" s="84"/>
      <c r="F47" s="30">
        <f t="shared" si="2"/>
        <v>0</v>
      </c>
      <c r="G47" s="31"/>
      <c r="H47" s="60"/>
      <c r="I47" s="61"/>
      <c r="K47" s="101"/>
    </row>
    <row r="48" spans="1:11" x14ac:dyDescent="0.3">
      <c r="A48" s="100">
        <v>13</v>
      </c>
      <c r="B48" s="31"/>
      <c r="C48" s="79"/>
      <c r="D48" s="31"/>
      <c r="E48" s="84"/>
      <c r="F48" s="30">
        <f t="shared" si="2"/>
        <v>0</v>
      </c>
      <c r="G48" s="31"/>
      <c r="H48" s="60"/>
      <c r="I48" s="61"/>
      <c r="K48" s="101"/>
    </row>
    <row r="49" spans="1:11" x14ac:dyDescent="0.3">
      <c r="A49" s="100">
        <v>14</v>
      </c>
      <c r="B49" s="31"/>
      <c r="C49" s="79"/>
      <c r="D49" s="31"/>
      <c r="E49" s="84"/>
      <c r="F49" s="30">
        <f t="shared" si="2"/>
        <v>0</v>
      </c>
      <c r="G49" s="31"/>
      <c r="H49" s="60"/>
      <c r="I49" s="61"/>
      <c r="K49" s="101"/>
    </row>
    <row r="50" spans="1:11" x14ac:dyDescent="0.3">
      <c r="A50" s="100">
        <v>15</v>
      </c>
      <c r="B50" s="31"/>
      <c r="C50" s="79"/>
      <c r="D50" s="31"/>
      <c r="E50" s="84"/>
      <c r="F50" s="30">
        <f t="shared" si="2"/>
        <v>0</v>
      </c>
      <c r="G50" s="31"/>
      <c r="H50" s="56"/>
      <c r="I50" s="57"/>
      <c r="K50" s="101"/>
    </row>
    <row r="51" spans="1:11" ht="15" thickBot="1" x14ac:dyDescent="0.35">
      <c r="A51" s="102" t="s">
        <v>37</v>
      </c>
      <c r="B51" s="15"/>
      <c r="C51" s="103">
        <f>SUM(C36:C50)</f>
        <v>0</v>
      </c>
      <c r="D51" s="104" t="s">
        <v>38</v>
      </c>
      <c r="E51" s="105" t="e">
        <f>SUM(F36:F50)/C51</f>
        <v>#DIV/0!</v>
      </c>
      <c r="F51" s="104"/>
      <c r="G51" s="15"/>
      <c r="H51" s="106" t="s">
        <v>39</v>
      </c>
      <c r="I51" s="107" t="e">
        <f>C51/I35</f>
        <v>#DIV/0!</v>
      </c>
      <c r="J51" s="15"/>
      <c r="K51" s="115" t="e">
        <f>C51/K35</f>
        <v>#DIV/0!</v>
      </c>
    </row>
  </sheetData>
  <mergeCells count="2">
    <mergeCell ref="A15:B15"/>
    <mergeCell ref="A34:B34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4E5F2-EC23-4730-8438-E3AFEC97CA17}">
  <dimension ref="A1:K51"/>
  <sheetViews>
    <sheetView workbookViewId="0">
      <selection activeCell="F1" sqref="F1:F1048576"/>
    </sheetView>
  </sheetViews>
  <sheetFormatPr defaultRowHeight="14.4" x14ac:dyDescent="0.3"/>
  <cols>
    <col min="1" max="1" width="17.5546875" bestFit="1" customWidth="1"/>
    <col min="2" max="2" width="9.88671875" bestFit="1" customWidth="1"/>
    <col min="3" max="3" width="6.109375" bestFit="1" customWidth="1"/>
    <col min="4" max="4" width="23.33203125" customWidth="1"/>
    <col min="5" max="5" width="13.33203125" bestFit="1" customWidth="1"/>
    <col min="6" max="6" width="2.33203125" hidden="1" customWidth="1"/>
    <col min="7" max="7" width="9" bestFit="1" customWidth="1"/>
    <col min="8" max="8" width="12.88671875" hidden="1" customWidth="1"/>
    <col min="9" max="9" width="12" hidden="1" customWidth="1"/>
    <col min="10" max="10" width="9.88671875" bestFit="1" customWidth="1"/>
    <col min="11" max="11" width="12" bestFit="1" customWidth="1"/>
  </cols>
  <sheetData>
    <row r="1" spans="1:11" x14ac:dyDescent="0.3">
      <c r="A1" s="95" t="s">
        <v>48</v>
      </c>
      <c r="B1" s="96"/>
      <c r="C1" s="111"/>
      <c r="D1" s="64"/>
      <c r="E1" s="96"/>
      <c r="F1" s="96"/>
      <c r="G1" s="62"/>
      <c r="H1" s="65"/>
      <c r="I1" s="65"/>
      <c r="J1" s="65"/>
      <c r="K1" s="63"/>
    </row>
    <row r="2" spans="1:11" ht="28.8" x14ac:dyDescent="0.3">
      <c r="A2" s="98" t="s">
        <v>18</v>
      </c>
      <c r="B2" s="87" t="s">
        <v>19</v>
      </c>
      <c r="C2" s="88" t="s">
        <v>20</v>
      </c>
      <c r="D2" s="69" t="s">
        <v>21</v>
      </c>
      <c r="E2" s="70" t="s">
        <v>22</v>
      </c>
      <c r="F2" s="70"/>
      <c r="G2" s="66" t="s">
        <v>23</v>
      </c>
      <c r="H2" s="70" t="s">
        <v>24</v>
      </c>
      <c r="I2" s="89"/>
      <c r="J2" s="70" t="s">
        <v>25</v>
      </c>
      <c r="K2" s="90">
        <f>Sammanställning!D17</f>
        <v>0</v>
      </c>
    </row>
    <row r="3" spans="1:11" x14ac:dyDescent="0.3">
      <c r="A3" s="100">
        <v>1</v>
      </c>
      <c r="B3" s="78"/>
      <c r="C3" s="79"/>
      <c r="D3" s="80"/>
      <c r="E3" s="81"/>
      <c r="F3" s="30">
        <f>C3*E3</f>
        <v>0</v>
      </c>
      <c r="G3" s="80"/>
      <c r="H3" s="60"/>
      <c r="I3" s="61"/>
      <c r="K3" s="101"/>
    </row>
    <row r="4" spans="1:11" x14ac:dyDescent="0.3">
      <c r="A4" s="100">
        <v>2</v>
      </c>
      <c r="B4" s="78"/>
      <c r="C4" s="79"/>
      <c r="D4" s="80"/>
      <c r="E4" s="81"/>
      <c r="F4" s="30">
        <f>C4*E4</f>
        <v>0</v>
      </c>
      <c r="G4" s="80"/>
      <c r="H4" s="60"/>
      <c r="I4" s="61"/>
      <c r="K4" s="101"/>
    </row>
    <row r="5" spans="1:11" x14ac:dyDescent="0.3">
      <c r="A5" s="100">
        <v>3</v>
      </c>
      <c r="B5" s="78"/>
      <c r="C5" s="79"/>
      <c r="D5" s="80"/>
      <c r="E5" s="81"/>
      <c r="F5" s="30">
        <f>C6*E6</f>
        <v>0</v>
      </c>
      <c r="G5" s="80"/>
      <c r="H5" s="60"/>
      <c r="I5" s="61"/>
      <c r="K5" s="101"/>
    </row>
    <row r="6" spans="1:11" x14ac:dyDescent="0.3">
      <c r="A6" s="100">
        <v>4</v>
      </c>
      <c r="B6" s="78"/>
      <c r="C6" s="79"/>
      <c r="D6" s="80"/>
      <c r="E6" s="81"/>
      <c r="F6" s="30">
        <f>E6*C6</f>
        <v>0</v>
      </c>
      <c r="G6" s="80"/>
      <c r="H6" s="60"/>
      <c r="I6" s="61"/>
      <c r="K6" s="101"/>
    </row>
    <row r="7" spans="1:11" x14ac:dyDescent="0.3">
      <c r="A7" s="100">
        <v>5</v>
      </c>
      <c r="B7" s="78"/>
      <c r="C7" s="79"/>
      <c r="D7" s="80"/>
      <c r="E7" s="81"/>
      <c r="F7" s="30">
        <f>C7*E7</f>
        <v>0</v>
      </c>
      <c r="G7" s="80"/>
      <c r="H7" s="60"/>
      <c r="I7" s="61"/>
      <c r="K7" s="101"/>
    </row>
    <row r="8" spans="1:11" x14ac:dyDescent="0.3">
      <c r="A8" s="100">
        <v>6</v>
      </c>
      <c r="B8" s="78"/>
      <c r="C8" s="79"/>
      <c r="D8" s="80"/>
      <c r="E8" s="81"/>
      <c r="F8" s="30">
        <f>C8*E8</f>
        <v>0</v>
      </c>
      <c r="G8" s="80"/>
      <c r="H8" s="60"/>
      <c r="I8" s="61"/>
      <c r="K8" s="101"/>
    </row>
    <row r="9" spans="1:11" x14ac:dyDescent="0.3">
      <c r="A9" s="100">
        <v>7</v>
      </c>
      <c r="B9" s="78"/>
      <c r="C9" s="79"/>
      <c r="D9" s="80"/>
      <c r="E9" s="81"/>
      <c r="F9" s="30">
        <f>C9*E9</f>
        <v>0</v>
      </c>
      <c r="G9" s="80"/>
      <c r="H9" s="60"/>
      <c r="I9" s="61"/>
      <c r="K9" s="101"/>
    </row>
    <row r="10" spans="1:11" x14ac:dyDescent="0.3">
      <c r="A10" s="100">
        <v>8</v>
      </c>
      <c r="B10" s="78"/>
      <c r="C10" s="79"/>
      <c r="D10" s="80"/>
      <c r="E10" s="81"/>
      <c r="F10" s="30">
        <f>C10*E10</f>
        <v>0</v>
      </c>
      <c r="G10" s="80"/>
      <c r="H10" s="60"/>
      <c r="I10" s="61"/>
      <c r="K10" s="101"/>
    </row>
    <row r="11" spans="1:11" x14ac:dyDescent="0.3">
      <c r="A11" s="100">
        <v>9</v>
      </c>
      <c r="B11" s="82"/>
      <c r="C11" s="79"/>
      <c r="D11" s="80"/>
      <c r="E11" s="81"/>
      <c r="F11" s="30">
        <f t="shared" ref="F11:F12" si="0">C11*E11</f>
        <v>0</v>
      </c>
      <c r="G11" s="80"/>
      <c r="H11" s="60"/>
      <c r="I11" s="61"/>
      <c r="K11" s="101"/>
    </row>
    <row r="12" spans="1:11" x14ac:dyDescent="0.3">
      <c r="A12" s="100">
        <v>10</v>
      </c>
      <c r="B12" s="78"/>
      <c r="C12" s="79"/>
      <c r="D12" s="80"/>
      <c r="E12" s="81"/>
      <c r="F12" s="30">
        <f t="shared" si="0"/>
        <v>0</v>
      </c>
      <c r="G12" s="80"/>
      <c r="H12" s="60"/>
      <c r="I12" s="61"/>
      <c r="K12" s="101"/>
    </row>
    <row r="13" spans="1:11" ht="15" thickBot="1" x14ac:dyDescent="0.35">
      <c r="A13" s="102" t="s">
        <v>37</v>
      </c>
      <c r="B13" s="112"/>
      <c r="C13" s="103">
        <f>SUM(C3:C12)</f>
        <v>0</v>
      </c>
      <c r="D13" s="106" t="s">
        <v>38</v>
      </c>
      <c r="E13" s="113" t="e">
        <f>SUM(F3:F12)/C13</f>
        <v>#DIV/0!</v>
      </c>
      <c r="F13" s="104"/>
      <c r="G13" s="106"/>
      <c r="H13" s="106" t="s">
        <v>39</v>
      </c>
      <c r="I13" s="114" t="e">
        <f>C13/I2</f>
        <v>#DIV/0!</v>
      </c>
      <c r="J13" s="15"/>
      <c r="K13" s="115" t="e">
        <f>C13/K2</f>
        <v>#DIV/0!</v>
      </c>
    </row>
    <row r="14" spans="1:11" ht="15" thickBot="1" x14ac:dyDescent="0.35">
      <c r="C14" s="17"/>
      <c r="I14" s="93"/>
      <c r="K14" s="93"/>
    </row>
    <row r="15" spans="1:11" x14ac:dyDescent="0.3">
      <c r="A15" s="132">
        <v>2023</v>
      </c>
      <c r="B15" s="133"/>
      <c r="C15" s="96"/>
      <c r="D15" s="117"/>
      <c r="E15" s="96"/>
      <c r="F15" s="96"/>
      <c r="G15" s="111"/>
      <c r="H15" s="96"/>
      <c r="I15" s="96"/>
      <c r="J15" s="96"/>
      <c r="K15" s="97"/>
    </row>
    <row r="16" spans="1:11" ht="28.8" x14ac:dyDescent="0.3">
      <c r="A16" s="98" t="s">
        <v>18</v>
      </c>
      <c r="B16" s="86" t="s">
        <v>19</v>
      </c>
      <c r="C16" s="88" t="s">
        <v>20</v>
      </c>
      <c r="D16" s="69" t="s">
        <v>21</v>
      </c>
      <c r="E16" s="67" t="s">
        <v>22</v>
      </c>
      <c r="F16" s="70"/>
      <c r="G16" s="66" t="s">
        <v>23</v>
      </c>
      <c r="H16" s="66" t="s">
        <v>24</v>
      </c>
      <c r="I16" s="90"/>
      <c r="J16" s="70" t="s">
        <v>25</v>
      </c>
      <c r="K16" s="99">
        <f>Sammanställning!J17</f>
        <v>0</v>
      </c>
    </row>
    <row r="17" spans="1:11" x14ac:dyDescent="0.3">
      <c r="A17" s="100">
        <v>1</v>
      </c>
      <c r="B17" s="78"/>
      <c r="C17" s="79"/>
      <c r="D17" s="80"/>
      <c r="E17" s="81"/>
      <c r="F17" s="29">
        <f t="shared" ref="F17:F31" si="1">C17*E17</f>
        <v>0</v>
      </c>
      <c r="G17" s="80"/>
      <c r="H17" s="60"/>
      <c r="I17" s="61"/>
      <c r="K17" s="101"/>
    </row>
    <row r="18" spans="1:11" x14ac:dyDescent="0.3">
      <c r="A18" s="100">
        <v>2</v>
      </c>
      <c r="B18" s="78"/>
      <c r="C18" s="79"/>
      <c r="D18" s="80"/>
      <c r="E18" s="81"/>
      <c r="F18" s="29">
        <f t="shared" si="1"/>
        <v>0</v>
      </c>
      <c r="G18" s="80"/>
      <c r="H18" s="60"/>
      <c r="I18" s="61"/>
      <c r="K18" s="101"/>
    </row>
    <row r="19" spans="1:11" x14ac:dyDescent="0.3">
      <c r="A19" s="100">
        <v>3</v>
      </c>
      <c r="B19" s="78"/>
      <c r="C19" s="79"/>
      <c r="D19" s="80"/>
      <c r="E19" s="81"/>
      <c r="F19" s="29">
        <f t="shared" si="1"/>
        <v>0</v>
      </c>
      <c r="G19" s="80"/>
      <c r="H19" s="60"/>
      <c r="I19" s="61"/>
      <c r="K19" s="101"/>
    </row>
    <row r="20" spans="1:11" x14ac:dyDescent="0.3">
      <c r="A20" s="100">
        <v>4</v>
      </c>
      <c r="B20" s="78"/>
      <c r="C20" s="79"/>
      <c r="D20" s="80"/>
      <c r="E20" s="81"/>
      <c r="F20" s="29">
        <f t="shared" si="1"/>
        <v>0</v>
      </c>
      <c r="G20" s="80"/>
      <c r="H20" s="60"/>
      <c r="I20" s="61"/>
      <c r="K20" s="101"/>
    </row>
    <row r="21" spans="1:11" x14ac:dyDescent="0.3">
      <c r="A21" s="100">
        <v>5</v>
      </c>
      <c r="B21" s="78"/>
      <c r="C21" s="79"/>
      <c r="D21" s="80"/>
      <c r="E21" s="81"/>
      <c r="F21" s="29">
        <f t="shared" si="1"/>
        <v>0</v>
      </c>
      <c r="G21" s="80"/>
      <c r="H21" s="60"/>
      <c r="I21" s="61"/>
      <c r="K21" s="101"/>
    </row>
    <row r="22" spans="1:11" x14ac:dyDescent="0.3">
      <c r="A22" s="100">
        <v>6</v>
      </c>
      <c r="B22" s="78"/>
      <c r="C22" s="79"/>
      <c r="D22" s="80"/>
      <c r="E22" s="81"/>
      <c r="F22" s="29">
        <f t="shared" si="1"/>
        <v>0</v>
      </c>
      <c r="G22" s="80"/>
      <c r="H22" s="60"/>
      <c r="I22" s="61"/>
      <c r="K22" s="101"/>
    </row>
    <row r="23" spans="1:11" x14ac:dyDescent="0.3">
      <c r="A23" s="100">
        <v>7</v>
      </c>
      <c r="B23" s="78"/>
      <c r="C23" s="79"/>
      <c r="D23" s="80"/>
      <c r="E23" s="81"/>
      <c r="F23" s="29">
        <f t="shared" si="1"/>
        <v>0</v>
      </c>
      <c r="G23" s="80"/>
      <c r="H23" s="60"/>
      <c r="I23" s="61"/>
      <c r="K23" s="101"/>
    </row>
    <row r="24" spans="1:11" x14ac:dyDescent="0.3">
      <c r="A24" s="100">
        <v>8</v>
      </c>
      <c r="B24" s="83"/>
      <c r="C24" s="79"/>
      <c r="D24" s="80"/>
      <c r="E24" s="84"/>
      <c r="F24" s="29">
        <f t="shared" si="1"/>
        <v>0</v>
      </c>
      <c r="G24" s="80"/>
      <c r="H24" s="60"/>
      <c r="I24" s="61"/>
      <c r="K24" s="101"/>
    </row>
    <row r="25" spans="1:11" x14ac:dyDescent="0.3">
      <c r="A25" s="100">
        <v>9</v>
      </c>
      <c r="B25" s="83"/>
      <c r="C25" s="79"/>
      <c r="D25" s="80"/>
      <c r="E25" s="84"/>
      <c r="F25" s="29">
        <f t="shared" si="1"/>
        <v>0</v>
      </c>
      <c r="G25" s="80"/>
      <c r="H25" s="60"/>
      <c r="I25" s="61"/>
      <c r="K25" s="101"/>
    </row>
    <row r="26" spans="1:11" x14ac:dyDescent="0.3">
      <c r="A26" s="100">
        <v>10</v>
      </c>
      <c r="B26" s="83"/>
      <c r="C26" s="79"/>
      <c r="D26" s="80"/>
      <c r="E26" s="84"/>
      <c r="F26" s="29">
        <f t="shared" si="1"/>
        <v>0</v>
      </c>
      <c r="G26" s="80"/>
      <c r="H26" s="60"/>
      <c r="I26" s="61"/>
      <c r="K26" s="101"/>
    </row>
    <row r="27" spans="1:11" x14ac:dyDescent="0.3">
      <c r="A27" s="100">
        <v>11</v>
      </c>
      <c r="B27" s="83"/>
      <c r="C27" s="79"/>
      <c r="D27" s="80"/>
      <c r="E27" s="84"/>
      <c r="F27" s="29">
        <f t="shared" si="1"/>
        <v>0</v>
      </c>
      <c r="G27" s="80"/>
      <c r="H27" s="60"/>
      <c r="I27" s="61"/>
      <c r="K27" s="101"/>
    </row>
    <row r="28" spans="1:11" x14ac:dyDescent="0.3">
      <c r="A28" s="100">
        <v>12</v>
      </c>
      <c r="B28" s="83"/>
      <c r="C28" s="79"/>
      <c r="D28" s="80"/>
      <c r="E28" s="84"/>
      <c r="F28" s="29">
        <f t="shared" si="1"/>
        <v>0</v>
      </c>
      <c r="G28" s="80"/>
      <c r="H28" s="60"/>
      <c r="I28" s="61"/>
      <c r="K28" s="101"/>
    </row>
    <row r="29" spans="1:11" x14ac:dyDescent="0.3">
      <c r="A29" s="100">
        <v>13</v>
      </c>
      <c r="B29" s="83"/>
      <c r="C29" s="79"/>
      <c r="D29" s="80"/>
      <c r="E29" s="84"/>
      <c r="F29" s="29">
        <f t="shared" si="1"/>
        <v>0</v>
      </c>
      <c r="G29" s="80"/>
      <c r="H29" s="60"/>
      <c r="I29" s="61"/>
      <c r="K29" s="101"/>
    </row>
    <row r="30" spans="1:11" x14ac:dyDescent="0.3">
      <c r="A30" s="100">
        <v>14</v>
      </c>
      <c r="B30" s="83"/>
      <c r="C30" s="79"/>
      <c r="D30" s="80"/>
      <c r="E30" s="84"/>
      <c r="F30" s="29">
        <f t="shared" si="1"/>
        <v>0</v>
      </c>
      <c r="G30" s="80"/>
      <c r="H30" s="60"/>
      <c r="I30" s="61"/>
      <c r="K30" s="101"/>
    </row>
    <row r="31" spans="1:11" x14ac:dyDescent="0.3">
      <c r="A31" s="100">
        <v>15</v>
      </c>
      <c r="B31" s="83"/>
      <c r="C31" s="79"/>
      <c r="D31" s="80"/>
      <c r="E31" s="85"/>
      <c r="F31" s="29">
        <f t="shared" si="1"/>
        <v>0</v>
      </c>
      <c r="G31" s="80"/>
      <c r="H31" s="60"/>
      <c r="I31" s="61"/>
      <c r="K31" s="101"/>
    </row>
    <row r="32" spans="1:11" ht="15" thickBot="1" x14ac:dyDescent="0.35">
      <c r="A32" s="102" t="s">
        <v>37</v>
      </c>
      <c r="B32" s="112"/>
      <c r="C32" s="103">
        <f>SUM(C17:C31)</f>
        <v>0</v>
      </c>
      <c r="D32" s="104" t="s">
        <v>38</v>
      </c>
      <c r="E32" s="118" t="e" cm="1">
        <f t="array" ref="E32">SUM(F17:F31/C32)</f>
        <v>#DIV/0!</v>
      </c>
      <c r="F32" s="112"/>
      <c r="G32" s="106"/>
      <c r="H32" s="106" t="s">
        <v>39</v>
      </c>
      <c r="I32" s="114" t="e">
        <f>C32/I16</f>
        <v>#DIV/0!</v>
      </c>
      <c r="J32" s="15"/>
      <c r="K32" s="115" t="e">
        <f>C32/K16</f>
        <v>#DIV/0!</v>
      </c>
    </row>
    <row r="33" spans="1:11" ht="15" thickBot="1" x14ac:dyDescent="0.35">
      <c r="C33" s="17"/>
    </row>
    <row r="34" spans="1:11" x14ac:dyDescent="0.3">
      <c r="A34" s="132">
        <v>2024</v>
      </c>
      <c r="B34" s="134"/>
      <c r="C34" s="117"/>
      <c r="D34" s="117"/>
      <c r="E34" s="96"/>
      <c r="F34" s="96"/>
      <c r="G34" s="111"/>
      <c r="H34" s="96"/>
      <c r="I34" s="96"/>
      <c r="J34" s="96"/>
      <c r="K34" s="97"/>
    </row>
    <row r="35" spans="1:11" ht="28.8" x14ac:dyDescent="0.3">
      <c r="A35" s="98" t="s">
        <v>18</v>
      </c>
      <c r="B35" s="87" t="s">
        <v>19</v>
      </c>
      <c r="C35" s="68" t="s">
        <v>20</v>
      </c>
      <c r="D35" s="69" t="s">
        <v>21</v>
      </c>
      <c r="E35" s="67" t="s">
        <v>22</v>
      </c>
      <c r="F35" s="66"/>
      <c r="G35" s="66" t="s">
        <v>23</v>
      </c>
      <c r="H35" s="66" t="s">
        <v>24</v>
      </c>
      <c r="I35" s="90"/>
      <c r="J35" s="70" t="s">
        <v>25</v>
      </c>
      <c r="K35" s="99">
        <f>Sammanställning!P17</f>
        <v>0</v>
      </c>
    </row>
    <row r="36" spans="1:11" x14ac:dyDescent="0.3">
      <c r="A36" s="100">
        <v>1</v>
      </c>
      <c r="B36" s="31"/>
      <c r="C36" s="79"/>
      <c r="D36" s="31"/>
      <c r="E36" s="84"/>
      <c r="F36" s="30">
        <f>E36*C36</f>
        <v>0</v>
      </c>
      <c r="G36" s="31"/>
      <c r="H36" s="60"/>
      <c r="I36" s="61"/>
      <c r="K36" s="101"/>
    </row>
    <row r="37" spans="1:11" x14ac:dyDescent="0.3">
      <c r="A37" s="100">
        <v>2</v>
      </c>
      <c r="B37" s="31"/>
      <c r="C37" s="79"/>
      <c r="D37" s="31"/>
      <c r="E37" s="84"/>
      <c r="F37" s="30">
        <f t="shared" ref="F37:F50" si="2">E37*C37</f>
        <v>0</v>
      </c>
      <c r="G37" s="31"/>
      <c r="H37" s="60"/>
      <c r="I37" s="61"/>
      <c r="K37" s="101"/>
    </row>
    <row r="38" spans="1:11" x14ac:dyDescent="0.3">
      <c r="A38" s="100">
        <v>3</v>
      </c>
      <c r="B38" s="31"/>
      <c r="C38" s="79"/>
      <c r="D38" s="31"/>
      <c r="E38" s="84"/>
      <c r="F38" s="30">
        <f t="shared" si="2"/>
        <v>0</v>
      </c>
      <c r="G38" s="31"/>
      <c r="H38" s="60"/>
      <c r="I38" s="61"/>
      <c r="K38" s="101"/>
    </row>
    <row r="39" spans="1:11" x14ac:dyDescent="0.3">
      <c r="A39" s="100">
        <v>4</v>
      </c>
      <c r="B39" s="31"/>
      <c r="C39" s="79"/>
      <c r="D39" s="31"/>
      <c r="E39" s="84"/>
      <c r="F39" s="30">
        <f t="shared" si="2"/>
        <v>0</v>
      </c>
      <c r="G39" s="31"/>
      <c r="H39" s="60"/>
      <c r="I39" s="61"/>
      <c r="K39" s="101"/>
    </row>
    <row r="40" spans="1:11" x14ac:dyDescent="0.3">
      <c r="A40" s="100">
        <v>5</v>
      </c>
      <c r="B40" s="31"/>
      <c r="C40" s="79"/>
      <c r="D40" s="31"/>
      <c r="E40" s="84"/>
      <c r="F40" s="30">
        <f t="shared" si="2"/>
        <v>0</v>
      </c>
      <c r="G40" s="31"/>
      <c r="H40" s="60"/>
      <c r="I40" s="61"/>
      <c r="K40" s="101"/>
    </row>
    <row r="41" spans="1:11" x14ac:dyDescent="0.3">
      <c r="A41" s="100">
        <v>6</v>
      </c>
      <c r="B41" s="31"/>
      <c r="C41" s="79"/>
      <c r="D41" s="31"/>
      <c r="E41" s="84"/>
      <c r="F41" s="30">
        <f t="shared" si="2"/>
        <v>0</v>
      </c>
      <c r="G41" s="31"/>
      <c r="H41" s="60"/>
      <c r="I41" s="61"/>
      <c r="K41" s="101"/>
    </row>
    <row r="42" spans="1:11" x14ac:dyDescent="0.3">
      <c r="A42" s="100">
        <v>7</v>
      </c>
      <c r="B42" s="31"/>
      <c r="C42" s="79"/>
      <c r="D42" s="31"/>
      <c r="E42" s="84"/>
      <c r="F42" s="30">
        <f t="shared" si="2"/>
        <v>0</v>
      </c>
      <c r="G42" s="31"/>
      <c r="H42" s="60"/>
      <c r="I42" s="61"/>
      <c r="K42" s="101"/>
    </row>
    <row r="43" spans="1:11" x14ac:dyDescent="0.3">
      <c r="A43" s="100">
        <v>8</v>
      </c>
      <c r="B43" s="31"/>
      <c r="C43" s="79"/>
      <c r="D43" s="31"/>
      <c r="E43" s="84"/>
      <c r="F43" s="30">
        <f t="shared" si="2"/>
        <v>0</v>
      </c>
      <c r="G43" s="31"/>
      <c r="H43" s="60"/>
      <c r="I43" s="61"/>
      <c r="K43" s="101"/>
    </row>
    <row r="44" spans="1:11" x14ac:dyDescent="0.3">
      <c r="A44" s="100">
        <v>9</v>
      </c>
      <c r="B44" s="31"/>
      <c r="C44" s="79"/>
      <c r="D44" s="31"/>
      <c r="E44" s="84"/>
      <c r="F44" s="30">
        <f t="shared" si="2"/>
        <v>0</v>
      </c>
      <c r="G44" s="31"/>
      <c r="H44" s="60"/>
      <c r="I44" s="61"/>
      <c r="K44" s="101"/>
    </row>
    <row r="45" spans="1:11" x14ac:dyDescent="0.3">
      <c r="A45" s="100">
        <v>10</v>
      </c>
      <c r="B45" s="31"/>
      <c r="C45" s="79"/>
      <c r="D45" s="31"/>
      <c r="E45" s="84"/>
      <c r="F45" s="30">
        <f t="shared" si="2"/>
        <v>0</v>
      </c>
      <c r="G45" s="31"/>
      <c r="H45" s="60"/>
      <c r="I45" s="61"/>
      <c r="K45" s="101"/>
    </row>
    <row r="46" spans="1:11" x14ac:dyDescent="0.3">
      <c r="A46" s="100">
        <v>11</v>
      </c>
      <c r="B46" s="31"/>
      <c r="C46" s="79"/>
      <c r="D46" s="31"/>
      <c r="E46" s="84"/>
      <c r="F46" s="30">
        <f t="shared" si="2"/>
        <v>0</v>
      </c>
      <c r="G46" s="31"/>
      <c r="H46" s="60"/>
      <c r="I46" s="61"/>
      <c r="K46" s="101"/>
    </row>
    <row r="47" spans="1:11" x14ac:dyDescent="0.3">
      <c r="A47" s="100">
        <v>12</v>
      </c>
      <c r="B47" s="31"/>
      <c r="C47" s="79"/>
      <c r="D47" s="31"/>
      <c r="E47" s="84"/>
      <c r="F47" s="30">
        <f t="shared" si="2"/>
        <v>0</v>
      </c>
      <c r="G47" s="31"/>
      <c r="H47" s="60"/>
      <c r="I47" s="61"/>
      <c r="K47" s="101"/>
    </row>
    <row r="48" spans="1:11" x14ac:dyDescent="0.3">
      <c r="A48" s="100">
        <v>13</v>
      </c>
      <c r="B48" s="31"/>
      <c r="C48" s="79"/>
      <c r="D48" s="31"/>
      <c r="E48" s="84"/>
      <c r="F48" s="30">
        <f t="shared" si="2"/>
        <v>0</v>
      </c>
      <c r="G48" s="31"/>
      <c r="H48" s="60"/>
      <c r="I48" s="61"/>
      <c r="K48" s="101"/>
    </row>
    <row r="49" spans="1:11" x14ac:dyDescent="0.3">
      <c r="A49" s="100">
        <v>14</v>
      </c>
      <c r="B49" s="31"/>
      <c r="C49" s="79"/>
      <c r="D49" s="31"/>
      <c r="E49" s="84"/>
      <c r="F49" s="30">
        <f t="shared" si="2"/>
        <v>0</v>
      </c>
      <c r="G49" s="31"/>
      <c r="H49" s="60"/>
      <c r="I49" s="61"/>
      <c r="K49" s="101"/>
    </row>
    <row r="50" spans="1:11" x14ac:dyDescent="0.3">
      <c r="A50" s="100">
        <v>15</v>
      </c>
      <c r="B50" s="31"/>
      <c r="C50" s="79"/>
      <c r="D50" s="31"/>
      <c r="E50" s="84"/>
      <c r="F50" s="30">
        <f t="shared" si="2"/>
        <v>0</v>
      </c>
      <c r="G50" s="31"/>
      <c r="H50" s="56"/>
      <c r="I50" s="57"/>
      <c r="K50" s="101"/>
    </row>
    <row r="51" spans="1:11" ht="15" thickBot="1" x14ac:dyDescent="0.35">
      <c r="A51" s="102" t="s">
        <v>37</v>
      </c>
      <c r="B51" s="15"/>
      <c r="C51" s="103">
        <f>SUM(C36:C50)</f>
        <v>0</v>
      </c>
      <c r="D51" s="104" t="s">
        <v>38</v>
      </c>
      <c r="E51" s="105" t="e">
        <f>SUM(F36:F50)/C51</f>
        <v>#DIV/0!</v>
      </c>
      <c r="F51" s="104"/>
      <c r="G51" s="15"/>
      <c r="H51" s="106" t="s">
        <v>39</v>
      </c>
      <c r="I51" s="107" t="e">
        <f>C51/I35</f>
        <v>#DIV/0!</v>
      </c>
      <c r="J51" s="15"/>
      <c r="K51" s="115" t="e">
        <f>C51/K35</f>
        <v>#DIV/0!</v>
      </c>
    </row>
  </sheetData>
  <mergeCells count="2">
    <mergeCell ref="A15:B15"/>
    <mergeCell ref="A34:B3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0AACF-76F6-42A6-9893-C197233C5D03}">
  <dimension ref="A1:K51"/>
  <sheetViews>
    <sheetView workbookViewId="0">
      <selection activeCell="F1" sqref="F1:F1048576"/>
    </sheetView>
  </sheetViews>
  <sheetFormatPr defaultRowHeight="14.4" x14ac:dyDescent="0.3"/>
  <cols>
    <col min="1" max="1" width="17.5546875" bestFit="1" customWidth="1"/>
    <col min="2" max="2" width="9.88671875" bestFit="1" customWidth="1"/>
    <col min="3" max="3" width="6.109375" bestFit="1" customWidth="1"/>
    <col min="4" max="4" width="23.33203125" customWidth="1"/>
    <col min="5" max="5" width="13.33203125" bestFit="1" customWidth="1"/>
    <col min="6" max="6" width="2.33203125" hidden="1" customWidth="1"/>
    <col min="7" max="7" width="9" bestFit="1" customWidth="1"/>
    <col min="8" max="8" width="12.88671875" hidden="1" customWidth="1"/>
    <col min="9" max="9" width="12" hidden="1" customWidth="1"/>
    <col min="10" max="10" width="9.88671875" bestFit="1" customWidth="1"/>
    <col min="11" max="11" width="12" bestFit="1" customWidth="1"/>
  </cols>
  <sheetData>
    <row r="1" spans="1:11" x14ac:dyDescent="0.3">
      <c r="A1" s="95" t="s">
        <v>48</v>
      </c>
      <c r="B1" s="96"/>
      <c r="C1" s="111"/>
      <c r="D1" s="64"/>
      <c r="E1" s="96"/>
      <c r="F1" s="96"/>
      <c r="G1" s="62"/>
      <c r="H1" s="65"/>
      <c r="I1" s="65"/>
      <c r="J1" s="65"/>
      <c r="K1" s="63"/>
    </row>
    <row r="2" spans="1:11" ht="28.8" x14ac:dyDescent="0.3">
      <c r="A2" s="98" t="s">
        <v>18</v>
      </c>
      <c r="B2" s="87" t="s">
        <v>19</v>
      </c>
      <c r="C2" s="88" t="s">
        <v>20</v>
      </c>
      <c r="D2" s="69" t="s">
        <v>21</v>
      </c>
      <c r="E2" s="70" t="s">
        <v>22</v>
      </c>
      <c r="F2" s="70"/>
      <c r="G2" s="66" t="s">
        <v>23</v>
      </c>
      <c r="H2" s="70" t="s">
        <v>24</v>
      </c>
      <c r="I2" s="89"/>
      <c r="J2" s="70" t="s">
        <v>25</v>
      </c>
      <c r="K2" s="90">
        <f>Sammanställning!D18</f>
        <v>0</v>
      </c>
    </row>
    <row r="3" spans="1:11" x14ac:dyDescent="0.3">
      <c r="A3" s="100">
        <v>1</v>
      </c>
      <c r="B3" s="78"/>
      <c r="C3" s="79"/>
      <c r="D3" s="80"/>
      <c r="E3" s="81"/>
      <c r="F3" s="30">
        <f>C3*E3</f>
        <v>0</v>
      </c>
      <c r="G3" s="80"/>
      <c r="H3" s="60"/>
      <c r="I3" s="61"/>
      <c r="K3" s="101"/>
    </row>
    <row r="4" spans="1:11" x14ac:dyDescent="0.3">
      <c r="A4" s="100">
        <v>2</v>
      </c>
      <c r="B4" s="78"/>
      <c r="C4" s="79"/>
      <c r="D4" s="80"/>
      <c r="E4" s="81"/>
      <c r="F4" s="30">
        <f>C4*E4</f>
        <v>0</v>
      </c>
      <c r="G4" s="80"/>
      <c r="H4" s="60"/>
      <c r="I4" s="61"/>
      <c r="K4" s="101"/>
    </row>
    <row r="5" spans="1:11" x14ac:dyDescent="0.3">
      <c r="A5" s="100">
        <v>3</v>
      </c>
      <c r="B5" s="78"/>
      <c r="C5" s="79"/>
      <c r="D5" s="80"/>
      <c r="E5" s="81"/>
      <c r="F5" s="30">
        <f>C6*E6</f>
        <v>0</v>
      </c>
      <c r="G5" s="80"/>
      <c r="H5" s="60"/>
      <c r="I5" s="61"/>
      <c r="K5" s="101"/>
    </row>
    <row r="6" spans="1:11" x14ac:dyDescent="0.3">
      <c r="A6" s="100">
        <v>4</v>
      </c>
      <c r="B6" s="78"/>
      <c r="C6" s="79"/>
      <c r="D6" s="80"/>
      <c r="E6" s="81"/>
      <c r="F6" s="30">
        <f>E6*C6</f>
        <v>0</v>
      </c>
      <c r="G6" s="80"/>
      <c r="H6" s="60"/>
      <c r="I6" s="61"/>
      <c r="K6" s="101"/>
    </row>
    <row r="7" spans="1:11" x14ac:dyDescent="0.3">
      <c r="A7" s="100">
        <v>5</v>
      </c>
      <c r="B7" s="78"/>
      <c r="C7" s="79"/>
      <c r="D7" s="80"/>
      <c r="E7" s="81"/>
      <c r="F7" s="30">
        <f>C7*E7</f>
        <v>0</v>
      </c>
      <c r="G7" s="80"/>
      <c r="H7" s="60"/>
      <c r="I7" s="61"/>
      <c r="K7" s="101"/>
    </row>
    <row r="8" spans="1:11" x14ac:dyDescent="0.3">
      <c r="A8" s="100">
        <v>6</v>
      </c>
      <c r="B8" s="78"/>
      <c r="C8" s="79"/>
      <c r="D8" s="80"/>
      <c r="E8" s="81"/>
      <c r="F8" s="30">
        <f>C8*E8</f>
        <v>0</v>
      </c>
      <c r="G8" s="80"/>
      <c r="H8" s="60"/>
      <c r="I8" s="61"/>
      <c r="K8" s="101"/>
    </row>
    <row r="9" spans="1:11" x14ac:dyDescent="0.3">
      <c r="A9" s="100">
        <v>7</v>
      </c>
      <c r="B9" s="78"/>
      <c r="C9" s="79"/>
      <c r="D9" s="80"/>
      <c r="E9" s="81"/>
      <c r="F9" s="30">
        <f>C9*E9</f>
        <v>0</v>
      </c>
      <c r="G9" s="80"/>
      <c r="H9" s="60"/>
      <c r="I9" s="61"/>
      <c r="K9" s="101"/>
    </row>
    <row r="10" spans="1:11" x14ac:dyDescent="0.3">
      <c r="A10" s="100">
        <v>8</v>
      </c>
      <c r="B10" s="78"/>
      <c r="C10" s="79"/>
      <c r="D10" s="80"/>
      <c r="E10" s="81"/>
      <c r="F10" s="30">
        <f>C10*E10</f>
        <v>0</v>
      </c>
      <c r="G10" s="80"/>
      <c r="H10" s="60"/>
      <c r="I10" s="61"/>
      <c r="K10" s="101"/>
    </row>
    <row r="11" spans="1:11" x14ac:dyDescent="0.3">
      <c r="A11" s="100">
        <v>9</v>
      </c>
      <c r="B11" s="82"/>
      <c r="C11" s="79"/>
      <c r="D11" s="80"/>
      <c r="E11" s="81"/>
      <c r="F11" s="30">
        <f t="shared" ref="F11:F12" si="0">C11*E11</f>
        <v>0</v>
      </c>
      <c r="G11" s="80"/>
      <c r="H11" s="60"/>
      <c r="I11" s="61"/>
      <c r="K11" s="101"/>
    </row>
    <row r="12" spans="1:11" x14ac:dyDescent="0.3">
      <c r="A12" s="100">
        <v>10</v>
      </c>
      <c r="B12" s="78"/>
      <c r="C12" s="79"/>
      <c r="D12" s="80"/>
      <c r="E12" s="81"/>
      <c r="F12" s="30">
        <f t="shared" si="0"/>
        <v>0</v>
      </c>
      <c r="G12" s="80"/>
      <c r="H12" s="60"/>
      <c r="I12" s="61"/>
      <c r="K12" s="101"/>
    </row>
    <row r="13" spans="1:11" ht="15" thickBot="1" x14ac:dyDescent="0.35">
      <c r="A13" s="102" t="s">
        <v>37</v>
      </c>
      <c r="B13" s="112"/>
      <c r="C13" s="103">
        <f>SUM(C3:C12)</f>
        <v>0</v>
      </c>
      <c r="D13" s="106" t="s">
        <v>38</v>
      </c>
      <c r="E13" s="113" t="e">
        <f>SUM(F3:F12)/C13</f>
        <v>#DIV/0!</v>
      </c>
      <c r="F13" s="104"/>
      <c r="G13" s="106"/>
      <c r="H13" s="106" t="s">
        <v>39</v>
      </c>
      <c r="I13" s="114" t="e">
        <f>C13/I2</f>
        <v>#DIV/0!</v>
      </c>
      <c r="J13" s="15"/>
      <c r="K13" s="115" t="e">
        <f>C13/K2</f>
        <v>#DIV/0!</v>
      </c>
    </row>
    <row r="14" spans="1:11" ht="15" thickBot="1" x14ac:dyDescent="0.35">
      <c r="C14" s="17"/>
      <c r="I14" s="93"/>
      <c r="K14" s="93"/>
    </row>
    <row r="15" spans="1:11" x14ac:dyDescent="0.3">
      <c r="A15" s="132">
        <v>2023</v>
      </c>
      <c r="B15" s="133"/>
      <c r="C15" s="96"/>
      <c r="D15" s="117"/>
      <c r="E15" s="96"/>
      <c r="F15" s="96"/>
      <c r="G15" s="111"/>
      <c r="H15" s="96"/>
      <c r="I15" s="96"/>
      <c r="J15" s="96"/>
      <c r="K15" s="97"/>
    </row>
    <row r="16" spans="1:11" ht="28.8" x14ac:dyDescent="0.3">
      <c r="A16" s="98" t="s">
        <v>18</v>
      </c>
      <c r="B16" s="86" t="s">
        <v>19</v>
      </c>
      <c r="C16" s="88" t="s">
        <v>20</v>
      </c>
      <c r="D16" s="69" t="s">
        <v>21</v>
      </c>
      <c r="E16" s="67" t="s">
        <v>22</v>
      </c>
      <c r="F16" s="70"/>
      <c r="G16" s="66" t="s">
        <v>23</v>
      </c>
      <c r="H16" s="66" t="s">
        <v>24</v>
      </c>
      <c r="I16" s="90"/>
      <c r="J16" s="70" t="s">
        <v>25</v>
      </c>
      <c r="K16" s="99">
        <f>Sammanställning!J18</f>
        <v>0</v>
      </c>
    </row>
    <row r="17" spans="1:11" x14ac:dyDescent="0.3">
      <c r="A17" s="100">
        <v>1</v>
      </c>
      <c r="B17" s="78"/>
      <c r="C17" s="79"/>
      <c r="D17" s="80"/>
      <c r="E17" s="81"/>
      <c r="F17" s="29">
        <f t="shared" ref="F17:F31" si="1">C17*E17</f>
        <v>0</v>
      </c>
      <c r="G17" s="80"/>
      <c r="H17" s="60"/>
      <c r="I17" s="61"/>
      <c r="K17" s="101"/>
    </row>
    <row r="18" spans="1:11" x14ac:dyDescent="0.3">
      <c r="A18" s="100">
        <v>2</v>
      </c>
      <c r="B18" s="78"/>
      <c r="C18" s="79"/>
      <c r="D18" s="80"/>
      <c r="E18" s="81"/>
      <c r="F18" s="29">
        <f t="shared" si="1"/>
        <v>0</v>
      </c>
      <c r="G18" s="80"/>
      <c r="H18" s="60"/>
      <c r="I18" s="61"/>
      <c r="K18" s="101"/>
    </row>
    <row r="19" spans="1:11" x14ac:dyDescent="0.3">
      <c r="A19" s="100">
        <v>3</v>
      </c>
      <c r="B19" s="78"/>
      <c r="C19" s="79"/>
      <c r="D19" s="80"/>
      <c r="E19" s="81"/>
      <c r="F19" s="29">
        <f t="shared" si="1"/>
        <v>0</v>
      </c>
      <c r="G19" s="80"/>
      <c r="H19" s="60"/>
      <c r="I19" s="61"/>
      <c r="K19" s="101"/>
    </row>
    <row r="20" spans="1:11" x14ac:dyDescent="0.3">
      <c r="A20" s="100">
        <v>4</v>
      </c>
      <c r="B20" s="78"/>
      <c r="C20" s="79"/>
      <c r="D20" s="80"/>
      <c r="E20" s="81"/>
      <c r="F20" s="29">
        <f t="shared" si="1"/>
        <v>0</v>
      </c>
      <c r="G20" s="80"/>
      <c r="H20" s="60"/>
      <c r="I20" s="61"/>
      <c r="K20" s="101"/>
    </row>
    <row r="21" spans="1:11" x14ac:dyDescent="0.3">
      <c r="A21" s="100">
        <v>5</v>
      </c>
      <c r="B21" s="78"/>
      <c r="C21" s="79"/>
      <c r="D21" s="80"/>
      <c r="E21" s="81"/>
      <c r="F21" s="29">
        <f t="shared" si="1"/>
        <v>0</v>
      </c>
      <c r="G21" s="80"/>
      <c r="H21" s="60"/>
      <c r="I21" s="61"/>
      <c r="K21" s="101"/>
    </row>
    <row r="22" spans="1:11" x14ac:dyDescent="0.3">
      <c r="A22" s="100">
        <v>6</v>
      </c>
      <c r="B22" s="78"/>
      <c r="C22" s="79"/>
      <c r="D22" s="80"/>
      <c r="E22" s="81"/>
      <c r="F22" s="29">
        <f t="shared" si="1"/>
        <v>0</v>
      </c>
      <c r="G22" s="80"/>
      <c r="H22" s="60"/>
      <c r="I22" s="61"/>
      <c r="K22" s="101"/>
    </row>
    <row r="23" spans="1:11" x14ac:dyDescent="0.3">
      <c r="A23" s="100">
        <v>7</v>
      </c>
      <c r="B23" s="78"/>
      <c r="C23" s="79"/>
      <c r="D23" s="80"/>
      <c r="E23" s="81"/>
      <c r="F23" s="29">
        <f t="shared" si="1"/>
        <v>0</v>
      </c>
      <c r="G23" s="80"/>
      <c r="H23" s="60"/>
      <c r="I23" s="61"/>
      <c r="K23" s="101"/>
    </row>
    <row r="24" spans="1:11" x14ac:dyDescent="0.3">
      <c r="A24" s="100">
        <v>8</v>
      </c>
      <c r="B24" s="83"/>
      <c r="C24" s="79"/>
      <c r="D24" s="80"/>
      <c r="E24" s="84"/>
      <c r="F24" s="29">
        <f t="shared" si="1"/>
        <v>0</v>
      </c>
      <c r="G24" s="80"/>
      <c r="H24" s="60"/>
      <c r="I24" s="61"/>
      <c r="K24" s="101"/>
    </row>
    <row r="25" spans="1:11" x14ac:dyDescent="0.3">
      <c r="A25" s="100">
        <v>9</v>
      </c>
      <c r="B25" s="83"/>
      <c r="C25" s="79"/>
      <c r="D25" s="80"/>
      <c r="E25" s="84"/>
      <c r="F25" s="29">
        <f t="shared" si="1"/>
        <v>0</v>
      </c>
      <c r="G25" s="80"/>
      <c r="H25" s="60"/>
      <c r="I25" s="61"/>
      <c r="K25" s="101"/>
    </row>
    <row r="26" spans="1:11" x14ac:dyDescent="0.3">
      <c r="A26" s="100">
        <v>10</v>
      </c>
      <c r="B26" s="83"/>
      <c r="C26" s="79"/>
      <c r="D26" s="80"/>
      <c r="E26" s="84"/>
      <c r="F26" s="29">
        <f t="shared" si="1"/>
        <v>0</v>
      </c>
      <c r="G26" s="80"/>
      <c r="H26" s="60"/>
      <c r="I26" s="61"/>
      <c r="K26" s="101"/>
    </row>
    <row r="27" spans="1:11" x14ac:dyDescent="0.3">
      <c r="A27" s="100">
        <v>11</v>
      </c>
      <c r="B27" s="83"/>
      <c r="C27" s="79"/>
      <c r="D27" s="80"/>
      <c r="E27" s="84"/>
      <c r="F27" s="29">
        <f t="shared" si="1"/>
        <v>0</v>
      </c>
      <c r="G27" s="80"/>
      <c r="H27" s="60"/>
      <c r="I27" s="61"/>
      <c r="K27" s="101"/>
    </row>
    <row r="28" spans="1:11" x14ac:dyDescent="0.3">
      <c r="A28" s="100">
        <v>12</v>
      </c>
      <c r="B28" s="83"/>
      <c r="C28" s="79"/>
      <c r="D28" s="80"/>
      <c r="E28" s="84"/>
      <c r="F28" s="29">
        <f t="shared" si="1"/>
        <v>0</v>
      </c>
      <c r="G28" s="80"/>
      <c r="H28" s="60"/>
      <c r="I28" s="61"/>
      <c r="K28" s="101"/>
    </row>
    <row r="29" spans="1:11" x14ac:dyDescent="0.3">
      <c r="A29" s="100">
        <v>13</v>
      </c>
      <c r="B29" s="83"/>
      <c r="C29" s="79"/>
      <c r="D29" s="80"/>
      <c r="E29" s="84"/>
      <c r="F29" s="29">
        <f t="shared" si="1"/>
        <v>0</v>
      </c>
      <c r="G29" s="80"/>
      <c r="H29" s="60"/>
      <c r="I29" s="61"/>
      <c r="K29" s="101"/>
    </row>
    <row r="30" spans="1:11" x14ac:dyDescent="0.3">
      <c r="A30" s="100">
        <v>14</v>
      </c>
      <c r="B30" s="83"/>
      <c r="C30" s="79"/>
      <c r="D30" s="80"/>
      <c r="E30" s="84"/>
      <c r="F30" s="29">
        <f t="shared" si="1"/>
        <v>0</v>
      </c>
      <c r="G30" s="80"/>
      <c r="H30" s="60"/>
      <c r="I30" s="61"/>
      <c r="K30" s="101"/>
    </row>
    <row r="31" spans="1:11" x14ac:dyDescent="0.3">
      <c r="A31" s="100">
        <v>15</v>
      </c>
      <c r="B31" s="83"/>
      <c r="C31" s="79"/>
      <c r="D31" s="80"/>
      <c r="E31" s="85"/>
      <c r="F31" s="29">
        <f t="shared" si="1"/>
        <v>0</v>
      </c>
      <c r="G31" s="80"/>
      <c r="H31" s="60"/>
      <c r="I31" s="61"/>
      <c r="K31" s="101"/>
    </row>
    <row r="32" spans="1:11" ht="15" thickBot="1" x14ac:dyDescent="0.35">
      <c r="A32" s="102" t="s">
        <v>37</v>
      </c>
      <c r="B32" s="112"/>
      <c r="C32" s="103">
        <f>SUM(C17:C31)</f>
        <v>0</v>
      </c>
      <c r="D32" s="104" t="s">
        <v>38</v>
      </c>
      <c r="E32" s="118" t="e" cm="1">
        <f t="array" ref="E32">SUM(F17:F31/C32)</f>
        <v>#DIV/0!</v>
      </c>
      <c r="F32" s="112"/>
      <c r="G32" s="106"/>
      <c r="H32" s="106" t="s">
        <v>39</v>
      </c>
      <c r="I32" s="114" t="e">
        <f>C32/I16</f>
        <v>#DIV/0!</v>
      </c>
      <c r="J32" s="15"/>
      <c r="K32" s="115" t="e">
        <f>C32/K16</f>
        <v>#DIV/0!</v>
      </c>
    </row>
    <row r="33" spans="1:11" ht="15" thickBot="1" x14ac:dyDescent="0.35">
      <c r="C33" s="17"/>
    </row>
    <row r="34" spans="1:11" x14ac:dyDescent="0.3">
      <c r="A34" s="132">
        <v>2024</v>
      </c>
      <c r="B34" s="134"/>
      <c r="C34" s="117"/>
      <c r="D34" s="117"/>
      <c r="E34" s="96"/>
      <c r="F34" s="96"/>
      <c r="G34" s="111"/>
      <c r="H34" s="96"/>
      <c r="I34" s="96"/>
      <c r="J34" s="96"/>
      <c r="K34" s="97"/>
    </row>
    <row r="35" spans="1:11" ht="28.8" x14ac:dyDescent="0.3">
      <c r="A35" s="98" t="s">
        <v>18</v>
      </c>
      <c r="B35" s="87" t="s">
        <v>19</v>
      </c>
      <c r="C35" s="68" t="s">
        <v>20</v>
      </c>
      <c r="D35" s="69" t="s">
        <v>21</v>
      </c>
      <c r="E35" s="67" t="s">
        <v>22</v>
      </c>
      <c r="F35" s="66"/>
      <c r="G35" s="66" t="s">
        <v>23</v>
      </c>
      <c r="H35" s="66" t="s">
        <v>24</v>
      </c>
      <c r="I35" s="90"/>
      <c r="J35" s="70" t="s">
        <v>25</v>
      </c>
      <c r="K35" s="99">
        <f>Sammanställning!P18</f>
        <v>0</v>
      </c>
    </row>
    <row r="36" spans="1:11" x14ac:dyDescent="0.3">
      <c r="A36" s="100">
        <v>1</v>
      </c>
      <c r="B36" s="31"/>
      <c r="C36" s="79"/>
      <c r="D36" s="31"/>
      <c r="E36" s="84"/>
      <c r="F36" s="30">
        <f>E36*C36</f>
        <v>0</v>
      </c>
      <c r="G36" s="31"/>
      <c r="H36" s="60"/>
      <c r="I36" s="61"/>
      <c r="K36" s="101"/>
    </row>
    <row r="37" spans="1:11" x14ac:dyDescent="0.3">
      <c r="A37" s="100">
        <v>2</v>
      </c>
      <c r="B37" s="31"/>
      <c r="C37" s="79"/>
      <c r="D37" s="31"/>
      <c r="E37" s="84"/>
      <c r="F37" s="30">
        <f t="shared" ref="F37:F50" si="2">E37*C37</f>
        <v>0</v>
      </c>
      <c r="G37" s="31"/>
      <c r="H37" s="60"/>
      <c r="I37" s="61"/>
      <c r="K37" s="101"/>
    </row>
    <row r="38" spans="1:11" x14ac:dyDescent="0.3">
      <c r="A38" s="100">
        <v>3</v>
      </c>
      <c r="B38" s="31"/>
      <c r="C38" s="79"/>
      <c r="D38" s="31"/>
      <c r="E38" s="84"/>
      <c r="F38" s="30">
        <f t="shared" si="2"/>
        <v>0</v>
      </c>
      <c r="G38" s="31"/>
      <c r="H38" s="60"/>
      <c r="I38" s="61"/>
      <c r="K38" s="101"/>
    </row>
    <row r="39" spans="1:11" x14ac:dyDescent="0.3">
      <c r="A39" s="100">
        <v>4</v>
      </c>
      <c r="B39" s="31"/>
      <c r="C39" s="79"/>
      <c r="D39" s="31"/>
      <c r="E39" s="84"/>
      <c r="F39" s="30">
        <f t="shared" si="2"/>
        <v>0</v>
      </c>
      <c r="G39" s="31"/>
      <c r="H39" s="60"/>
      <c r="I39" s="61"/>
      <c r="K39" s="101"/>
    </row>
    <row r="40" spans="1:11" x14ac:dyDescent="0.3">
      <c r="A40" s="100">
        <v>5</v>
      </c>
      <c r="B40" s="31"/>
      <c r="C40" s="79"/>
      <c r="D40" s="31"/>
      <c r="E40" s="84"/>
      <c r="F40" s="30">
        <f t="shared" si="2"/>
        <v>0</v>
      </c>
      <c r="G40" s="31"/>
      <c r="H40" s="60"/>
      <c r="I40" s="61"/>
      <c r="K40" s="101"/>
    </row>
    <row r="41" spans="1:11" x14ac:dyDescent="0.3">
      <c r="A41" s="100">
        <v>6</v>
      </c>
      <c r="B41" s="31"/>
      <c r="C41" s="79"/>
      <c r="D41" s="31"/>
      <c r="E41" s="84"/>
      <c r="F41" s="30">
        <f t="shared" si="2"/>
        <v>0</v>
      </c>
      <c r="G41" s="31"/>
      <c r="H41" s="60"/>
      <c r="I41" s="61"/>
      <c r="K41" s="101"/>
    </row>
    <row r="42" spans="1:11" x14ac:dyDescent="0.3">
      <c r="A42" s="100">
        <v>7</v>
      </c>
      <c r="B42" s="31"/>
      <c r="C42" s="79"/>
      <c r="D42" s="31"/>
      <c r="E42" s="84"/>
      <c r="F42" s="30">
        <f t="shared" si="2"/>
        <v>0</v>
      </c>
      <c r="G42" s="31"/>
      <c r="H42" s="60"/>
      <c r="I42" s="61"/>
      <c r="K42" s="101"/>
    </row>
    <row r="43" spans="1:11" x14ac:dyDescent="0.3">
      <c r="A43" s="100">
        <v>8</v>
      </c>
      <c r="B43" s="31"/>
      <c r="C43" s="79"/>
      <c r="D43" s="31"/>
      <c r="E43" s="84"/>
      <c r="F43" s="30">
        <f t="shared" si="2"/>
        <v>0</v>
      </c>
      <c r="G43" s="31"/>
      <c r="H43" s="60"/>
      <c r="I43" s="61"/>
      <c r="K43" s="101"/>
    </row>
    <row r="44" spans="1:11" x14ac:dyDescent="0.3">
      <c r="A44" s="100">
        <v>9</v>
      </c>
      <c r="B44" s="31"/>
      <c r="C44" s="79"/>
      <c r="D44" s="31"/>
      <c r="E44" s="84"/>
      <c r="F44" s="30">
        <f t="shared" si="2"/>
        <v>0</v>
      </c>
      <c r="G44" s="31"/>
      <c r="H44" s="60"/>
      <c r="I44" s="61"/>
      <c r="K44" s="101"/>
    </row>
    <row r="45" spans="1:11" x14ac:dyDescent="0.3">
      <c r="A45" s="100">
        <v>10</v>
      </c>
      <c r="B45" s="31"/>
      <c r="C45" s="79"/>
      <c r="D45" s="31"/>
      <c r="E45" s="84"/>
      <c r="F45" s="30">
        <f t="shared" si="2"/>
        <v>0</v>
      </c>
      <c r="G45" s="31"/>
      <c r="H45" s="60"/>
      <c r="I45" s="61"/>
      <c r="K45" s="101"/>
    </row>
    <row r="46" spans="1:11" x14ac:dyDescent="0.3">
      <c r="A46" s="100">
        <v>11</v>
      </c>
      <c r="B46" s="31"/>
      <c r="C46" s="79"/>
      <c r="D46" s="31"/>
      <c r="E46" s="84"/>
      <c r="F46" s="30">
        <f t="shared" si="2"/>
        <v>0</v>
      </c>
      <c r="G46" s="31"/>
      <c r="H46" s="60"/>
      <c r="I46" s="61"/>
      <c r="K46" s="101"/>
    </row>
    <row r="47" spans="1:11" x14ac:dyDescent="0.3">
      <c r="A47" s="100">
        <v>12</v>
      </c>
      <c r="B47" s="31"/>
      <c r="C47" s="79"/>
      <c r="D47" s="31"/>
      <c r="E47" s="84"/>
      <c r="F47" s="30">
        <f t="shared" si="2"/>
        <v>0</v>
      </c>
      <c r="G47" s="31"/>
      <c r="H47" s="60"/>
      <c r="I47" s="61"/>
      <c r="K47" s="101"/>
    </row>
    <row r="48" spans="1:11" x14ac:dyDescent="0.3">
      <c r="A48" s="100">
        <v>13</v>
      </c>
      <c r="B48" s="31"/>
      <c r="C48" s="79"/>
      <c r="D48" s="31"/>
      <c r="E48" s="84"/>
      <c r="F48" s="30">
        <f t="shared" si="2"/>
        <v>0</v>
      </c>
      <c r="G48" s="31"/>
      <c r="H48" s="60"/>
      <c r="I48" s="61"/>
      <c r="K48" s="101"/>
    </row>
    <row r="49" spans="1:11" x14ac:dyDescent="0.3">
      <c r="A49" s="100">
        <v>14</v>
      </c>
      <c r="B49" s="31"/>
      <c r="C49" s="79"/>
      <c r="D49" s="31"/>
      <c r="E49" s="84"/>
      <c r="F49" s="30">
        <f t="shared" si="2"/>
        <v>0</v>
      </c>
      <c r="G49" s="31"/>
      <c r="H49" s="60"/>
      <c r="I49" s="61"/>
      <c r="K49" s="101"/>
    </row>
    <row r="50" spans="1:11" x14ac:dyDescent="0.3">
      <c r="A50" s="100">
        <v>15</v>
      </c>
      <c r="B50" s="31"/>
      <c r="C50" s="79"/>
      <c r="D50" s="31"/>
      <c r="E50" s="84"/>
      <c r="F50" s="30">
        <f t="shared" si="2"/>
        <v>0</v>
      </c>
      <c r="G50" s="31"/>
      <c r="H50" s="56"/>
      <c r="I50" s="57"/>
      <c r="K50" s="101"/>
    </row>
    <row r="51" spans="1:11" ht="15" thickBot="1" x14ac:dyDescent="0.35">
      <c r="A51" s="102" t="s">
        <v>37</v>
      </c>
      <c r="B51" s="15"/>
      <c r="C51" s="103">
        <f>SUM(C36:C50)</f>
        <v>0</v>
      </c>
      <c r="D51" s="104" t="s">
        <v>38</v>
      </c>
      <c r="E51" s="105" t="e">
        <f>SUM(F36:F50)/C51</f>
        <v>#DIV/0!</v>
      </c>
      <c r="F51" s="104"/>
      <c r="G51" s="15"/>
      <c r="H51" s="106" t="s">
        <v>39</v>
      </c>
      <c r="I51" s="107" t="e">
        <f>C51/I35</f>
        <v>#DIV/0!</v>
      </c>
      <c r="J51" s="15"/>
      <c r="K51" s="115" t="e">
        <f>C51/K35</f>
        <v>#DIV/0!</v>
      </c>
    </row>
  </sheetData>
  <mergeCells count="2">
    <mergeCell ref="A15:B15"/>
    <mergeCell ref="A34:B34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3cf98c9-47f0-4fb2-8a9c-b3abd8b9619c" xsi:nil="true"/>
    <lcf76f155ced4ddcb4097134ff3c332f xmlns="436fd8be-115d-429c-9262-07befb65e6cb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4E0283B593C3148818120BBD8D90A4F" ma:contentTypeVersion="14" ma:contentTypeDescription="Skapa ett nytt dokument." ma:contentTypeScope="" ma:versionID="834486b292d317f564f4e1fc85f4594a">
  <xsd:schema xmlns:xsd="http://www.w3.org/2001/XMLSchema" xmlns:xs="http://www.w3.org/2001/XMLSchema" xmlns:p="http://schemas.microsoft.com/office/2006/metadata/properties" xmlns:ns2="436fd8be-115d-429c-9262-07befb65e6cb" xmlns:ns3="33cf98c9-47f0-4fb2-8a9c-b3abd8b9619c" targetNamespace="http://schemas.microsoft.com/office/2006/metadata/properties" ma:root="true" ma:fieldsID="9505ed895e0d430cf9ff4424d0212d6d" ns2:_="" ns3:_="">
    <xsd:import namespace="436fd8be-115d-429c-9262-07befb65e6cb"/>
    <xsd:import namespace="33cf98c9-47f0-4fb2-8a9c-b3abd8b9619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36fd8be-115d-429c-9262-07befb65e6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Bildmarkeringar" ma:readOnly="false" ma:fieldId="{5cf76f15-5ced-4ddc-b409-7134ff3c332f}" ma:taxonomyMulti="true" ma:sspId="83a65bbe-7cdd-486e-854a-6bdb64e079d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cf98c9-47f0-4fb2-8a9c-b3abd8b9619c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4570b4e5-2fe9-40bc-b83f-e65a3719afd9}" ma:internalName="TaxCatchAll" ma:showField="CatchAllData" ma:web="33cf98c9-47f0-4fb2-8a9c-b3abd8b9619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Dela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lat med information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7F4BFA9-9E42-42E4-BCAE-375F9C0E83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7C1E623-AA0F-44F6-9978-1A10E6002ACB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33cf98c9-47f0-4fb2-8a9c-b3abd8b9619c"/>
    <ds:schemaRef ds:uri="436fd8be-115d-429c-9262-07befb65e6c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BE54E7D8-E5AB-4996-B478-ADFD859FB6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36fd8be-115d-429c-9262-07befb65e6cb"/>
    <ds:schemaRef ds:uri="33cf98c9-47f0-4fb2-8a9c-b3abd8b9619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8</vt:i4>
      </vt:variant>
    </vt:vector>
  </HeadingPairs>
  <TitlesOfParts>
    <vt:vector size="8" baseType="lpstr">
      <vt:lpstr>Sammanställning</vt:lpstr>
      <vt:lpstr>Vete</vt:lpstr>
      <vt:lpstr>Raps</vt:lpstr>
      <vt:lpstr>Korn</vt:lpstr>
      <vt:lpstr>Vårkorn-Blandsäd</vt:lpstr>
      <vt:lpstr>Havre</vt:lpstr>
      <vt:lpstr>Extra3</vt:lpstr>
      <vt:lpstr>Extra4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Erik</dc:creator>
  <cp:keywords/>
  <dc:description/>
  <cp:lastModifiedBy>Ann Tidström</cp:lastModifiedBy>
  <cp:revision/>
  <dcterms:created xsi:type="dcterms:W3CDTF">2022-08-30T09:34:47Z</dcterms:created>
  <dcterms:modified xsi:type="dcterms:W3CDTF">2024-02-05T12:03:43Z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0x01010094E0283B593C3148818120BBD8D90A4F</vt:lpwstr>
  </property>
  <property fmtid="{D5CDD505-2E9C-101B-9397-08002B2CF9AE}" pid="3" name="MediaServiceImageTags">
    <vt:lpwstr/>
  </property>
</Properties>
</file>